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хвс показатели (питьевая)" sheetId="2" r:id="rId2"/>
    <sheet name="хвс показатели(2) (питьевая)" sheetId="3" r:id="rId3"/>
    <sheet name="ссылки на публикации" sheetId="4" r:id="rId4"/>
    <sheet name="комментарии" sheetId="5" r:id="rId5"/>
  </sheets>
  <externalReferences>
    <externalReference r:id="rId8"/>
  </externalReferences>
  <definedNames>
    <definedName name="activity">'[1]Титульный'!$G$26</definedName>
    <definedName name="fil">'[1]Титульный'!$G$21</definedName>
    <definedName name="godEnd">'[1]Титульный'!$G$13</definedName>
    <definedName name="godStart">'[1]Титульный'!$G$12</definedName>
    <definedName name="kind_of_activity">'[1]TEHSHEET'!$AD$2:$AD$4</definedName>
    <definedName name="kind_of_publication">'[1]TEHSHEET'!$S$3:$S$4</definedName>
    <definedName name="logic">'[1]TEHSHEET'!$A$2:$A$3</definedName>
    <definedName name="method_of_acquisition">'[1]TEHSHEET'!$AG$2:$AG$3</definedName>
    <definedName name="MO_LIST_32">'[1]REESTR_MO'!$B$261:$B$273</definedName>
    <definedName name="MR_LIST">'[1]REESTR_MO'!$D$2:$D$44</definedName>
    <definedName name="org">'[1]Титульный'!$G$19</definedName>
  </definedNames>
  <calcPr fullCalcOnLoad="1"/>
</workbook>
</file>

<file path=xl/sharedStrings.xml><?xml version="1.0" encoding="utf-8"?>
<sst xmlns="http://schemas.openxmlformats.org/spreadsheetml/2006/main" count="414" uniqueCount="292">
  <si>
    <t>Субъект РФ</t>
  </si>
  <si>
    <t>Тверская область</t>
  </si>
  <si>
    <t>Публикация</t>
  </si>
  <si>
    <t>на сайте регулирующего органа</t>
  </si>
  <si>
    <t>Период регулирования</t>
  </si>
  <si>
    <t>Начало очередного периода регулирования</t>
  </si>
  <si>
    <t>01.04.2011</t>
  </si>
  <si>
    <t>Окончание очередного периода регулирования</t>
  </si>
  <si>
    <t>31.12.2011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</si>
  <si>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</si>
  <si>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</si>
  <si>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24.05.2012 13:50:51</t>
  </si>
  <si>
    <t>Наименование организации</t>
  </si>
  <si>
    <t>МУП "Городская коммунальная служба"</t>
  </si>
  <si>
    <t>Наименование ПОДРАЗДЕЛЕНИЯ</t>
  </si>
  <si>
    <t>ИНН организации</t>
  </si>
  <si>
    <t>6913011846</t>
  </si>
  <si>
    <t>КПП организации</t>
  </si>
  <si>
    <t>691301001</t>
  </si>
  <si>
    <t>Вид деятельности, на которую установлен тариф</t>
  </si>
  <si>
    <t>Водоснабжение (подъем, очистка, транспортировка)</t>
  </si>
  <si>
    <t>Вид товара</t>
  </si>
  <si>
    <t>Техническая вода</t>
  </si>
  <si>
    <t>Питьевая вода</t>
  </si>
  <si>
    <t>да</t>
  </si>
  <si>
    <t>Подвозная вода</t>
  </si>
  <si>
    <t>Другое</t>
  </si>
  <si>
    <t>Комментарии к виду товара "Другое"</t>
  </si>
  <si>
    <t>Режим налогообложения</t>
  </si>
  <si>
    <t>специальный (упрощенная система налогообложения или система налогообложения для сельскохозяйственных товаропроизводителей)</t>
  </si>
  <si>
    <t>Организация выполняет инвестиционную программу</t>
  </si>
  <si>
    <t>Система коммунальной инфраструктуры</t>
  </si>
  <si>
    <t>Условный порядковый номер</t>
  </si>
  <si>
    <t>1</t>
  </si>
  <si>
    <t>Описание</t>
  </si>
  <si>
    <t>МО "Городское поселение - г.Осташков"</t>
  </si>
  <si>
    <t>Дата последнего обновления реестра МР/МО: 24.05.2012 13:54:43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</si>
  <si>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</si>
  <si>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</si>
  <si>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</si>
  <si>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</si>
  <si>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</si>
  <si>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Осташковский муниципальный район</t>
  </si>
  <si>
    <t>28645000</t>
  </si>
  <si>
    <t>Добавить МО</t>
  </si>
  <si>
    <t>Добавить МР</t>
  </si>
  <si>
    <t>Адрес организации</t>
  </si>
  <si>
    <t>Юридический адрес:</t>
  </si>
  <si>
    <t>172730 г.Осташков,ул.Гагарина,д.92</t>
  </si>
  <si>
    <t>Почтовый адрес:</t>
  </si>
  <si>
    <t>Руководитель</t>
  </si>
  <si>
    <t>Фамилия, имя, отчество:</t>
  </si>
  <si>
    <t>Захватов Валерий Юрьевич</t>
  </si>
  <si>
    <t>(код) номер телефона:</t>
  </si>
  <si>
    <t>8 (48235) 501-21</t>
  </si>
  <si>
    <t>Главный бухгалтер</t>
  </si>
  <si>
    <t>Сургучева Наталья Николаевна</t>
  </si>
  <si>
    <t>8 (48235) 5-13-00</t>
  </si>
  <si>
    <t>Должностное лицо, ответственное за составление формы</t>
  </si>
  <si>
    <t>Чижова Елена Николаевна</t>
  </si>
  <si>
    <t>Должность:</t>
  </si>
  <si>
    <t>ведущий экономист</t>
  </si>
  <si>
    <t>8 (48235) 5-07-11</t>
  </si>
  <si>
    <t>e-mail:</t>
  </si>
  <si>
    <t>voda.gks@mail.ru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</si>
  <si>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</si>
  <si>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Вид товара - "Питьевая вода"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</si>
  <si>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</si>
  <si>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</si>
  <si>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</si>
  <si>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</si>
  <si>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</si>
  <si>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</si>
  <si>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</si>
  <si>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</si>
  <si>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</si>
  <si>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</si>
  <si>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</si>
  <si>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</si>
  <si>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</si>
  <si>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</si>
  <si>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</si>
  <si>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</si>
  <si>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</si>
  <si>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</si>
  <si>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</si>
  <si>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</si>
  <si>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</si>
  <si>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</si>
  <si>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</si>
  <si>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</si>
  <si>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</si>
  <si>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</si>
  <si>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</si>
  <si>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</si>
  <si>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</si>
  <si>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</si>
  <si>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</si>
  <si>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</si>
  <si>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</si>
  <si>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</si>
  <si>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</si>
  <si>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</si>
  <si>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</si>
  <si>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</si>
  <si>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</si>
  <si>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</si>
  <si>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</si>
  <si>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</si>
  <si>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</si>
  <si>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</si>
  <si>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</si>
  <si>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</si>
  <si>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</si>
  <si>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</si>
  <si>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</si>
  <si>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</si>
  <si>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</si>
  <si>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</si>
  <si>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</si>
  <si>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</si>
  <si>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</si>
  <si>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</si>
  <si>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</si>
  <si>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</si>
  <si>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</si>
  <si>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</si>
  <si>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</si>
  <si>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</si>
  <si>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</si>
  <si>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</si>
  <si>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</si>
  <si>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</si>
  <si>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</si>
  <si>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</si>
  <si>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</si>
  <si>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</si>
  <si>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</si>
  <si>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</si>
  <si>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</si>
  <si>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</si>
  <si>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</si>
  <si>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</si>
  <si>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 (в случае отсутствия тарифной сетки - средняя оплата труда рабочих)</t>
  </si>
  <si>
    <t>3.11.3</t>
  </si>
  <si>
    <t>Численность ремонтного персонала на конец отчетного периода</t>
  </si>
  <si>
    <t>чел.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</si>
  <si>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</si>
  <si>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</si>
  <si>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</si>
  <si>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</si>
  <si>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3.13</t>
  </si>
  <si>
    <t>Расходы на проведение АВР</t>
  </si>
  <si>
    <t>3.14</t>
  </si>
  <si>
    <t>Налоги и сборы включаемые в себестоимость продукции</t>
  </si>
  <si>
    <t>3.15</t>
  </si>
  <si>
    <t>Прочие косвенные расходы (лабораторные проверки)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</si>
  <si>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</si>
  <si>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</si>
  <si>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</si>
  <si>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</si>
  <si>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</si>
  <si>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</si>
  <si>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</si>
  <si>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6</t>
  </si>
  <si>
    <t>Поднято воды, в том числе:</t>
  </si>
  <si>
    <t>тыс.куб.м</t>
  </si>
  <si>
    <t>6.1</t>
  </si>
  <si>
    <t>Из подземных водоисточников</t>
  </si>
  <si>
    <t>6.2</t>
  </si>
  <si>
    <t>Из поверхностных водоисточников</t>
  </si>
  <si>
    <t>7</t>
  </si>
  <si>
    <t>Получено воды со стороны, в том числе:</t>
  </si>
  <si>
    <t>7.1</t>
  </si>
  <si>
    <t>7.2</t>
  </si>
  <si>
    <t>8</t>
  </si>
  <si>
    <t>Объем воды, пропущенной через очистные сооружения</t>
  </si>
  <si>
    <t>9</t>
  </si>
  <si>
    <t>Объем отпущенной потребителям воды, в том числе:</t>
  </si>
  <si>
    <t>9.1</t>
  </si>
  <si>
    <t>По приборам учета</t>
  </si>
  <si>
    <t>9.2</t>
  </si>
  <si>
    <t>По нормативам потребления (расчетным методом)</t>
  </si>
  <si>
    <t>10</t>
  </si>
  <si>
    <t>Потери воды в сетях (от забора воды), в том числе:</t>
  </si>
  <si>
    <t>%</t>
  </si>
  <si>
    <t>10.1</t>
  </si>
  <si>
    <t>Нормативные</t>
  </si>
  <si>
    <t>10.2</t>
  </si>
  <si>
    <t>Фактические (разница между забором и реализацией)</t>
  </si>
  <si>
    <t>11</t>
  </si>
  <si>
    <t>Протяженность водопроводных сетей (в однотрубном исчислении)</t>
  </si>
  <si>
    <t>км</t>
  </si>
  <si>
    <t>12</t>
  </si>
  <si>
    <t>Количество скважин</t>
  </si>
  <si>
    <t>ед.</t>
  </si>
  <si>
    <t>13</t>
  </si>
  <si>
    <t>Количество подкачивающих насосных станций</t>
  </si>
  <si>
    <t>14</t>
  </si>
  <si>
    <t>Среднесписочная численность основного производственного персонала (человек)</t>
  </si>
  <si>
    <t>15</t>
  </si>
  <si>
    <t>Удельный расход электроэнергии на подачу воды в сеть, в том числе:</t>
  </si>
  <si>
    <t>кВт·ч/куб.м</t>
  </si>
  <si>
    <t>15.1</t>
  </si>
  <si>
    <t>Забор воды</t>
  </si>
  <si>
    <t>15.2</t>
  </si>
  <si>
    <t>Очистка</t>
  </si>
  <si>
    <t>15.3</t>
  </si>
  <si>
    <t>Транспортировка</t>
  </si>
  <si>
    <t>16</t>
  </si>
  <si>
    <t>Расход воды на собственные нужды</t>
  </si>
  <si>
    <t>16.1</t>
  </si>
  <si>
    <t>в том числе хозяйственно-бытовые</t>
  </si>
  <si>
    <t>17</t>
  </si>
  <si>
    <t>Показатели использования производственных объектов (по объему перекачки) по отношению к пиковому дню отчетного года</t>
  </si>
  <si>
    <t>17.0</t>
  </si>
  <si>
    <t>Добавить объект</t>
  </si>
  <si>
    <t>18</t>
  </si>
  <si>
    <t>Комментарии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</si>
  <si>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</si>
  <si>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</si>
  <si>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</si>
  <si>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</si>
  <si>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</si>
  <si>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</si>
  <si>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</si>
  <si>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</si>
  <si>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</si>
  <si>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</si>
  <si>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</si>
  <si>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</si>
  <si>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</si>
  <si>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</si>
  <si>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</si>
  <si>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</si>
  <si>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</si>
  <si>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</si>
  <si>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</si>
  <si>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</si>
  <si>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</si>
  <si>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</si>
  <si>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</si>
  <si>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</si>
  <si>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</si>
  <si>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</si>
  <si>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</si>
  <si>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1.2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</si>
  <si>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</si>
  <si>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</si>
  <si>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Сайт в сети Интернет</t>
  </si>
  <si>
    <t>http://www.rectver.ru/</t>
  </si>
  <si>
    <t>29.04.2011</t>
  </si>
  <si>
    <t>1.2.2</t>
  </si>
  <si>
    <t>Печатное издание</t>
  </si>
  <si>
    <t xml:space="preserve">газета "Тверская жизнь" </t>
  </si>
  <si>
    <t>30.04.2011</t>
  </si>
  <si>
    <t>№ 78-79</t>
  </si>
  <si>
    <t>1.3</t>
  </si>
  <si>
    <t>Информация о расходах на капитальный и текущий ремонт, услуги производственного характера</t>
  </si>
  <si>
    <t>1.3.1</t>
  </si>
  <si>
    <t>1.3.2</t>
  </si>
  <si>
    <t>1.4</t>
  </si>
  <si>
    <t>Условия публичных договоров  поставок регулируемых товаров, оказания регулируемых услуг, в том числе договоров на подключение к системе холодного водоснабжения</t>
  </si>
  <si>
    <t>1.4.1</t>
  </si>
  <si>
    <t>1.4.2</t>
  </si>
  <si>
    <t>1.5</t>
  </si>
  <si>
    <t>Форма заявки на подключение к системе холодного водоснабжения</t>
  </si>
  <si>
    <t>1.5.1</t>
  </si>
  <si>
    <t>1.5.2</t>
  </si>
  <si>
    <t>1.6</t>
  </si>
  <si>
    <t>Перечень и формы документов, представляемых одновременно с заявкой на подключение к системе холодного водоснабжения</t>
  </si>
  <si>
    <t>1.6.1</t>
  </si>
  <si>
    <t>1.6.2</t>
  </si>
  <si>
    <t>1.7</t>
  </si>
  <si>
    <t>принятии решения и уведомлении о принятом решении</t>
  </si>
  <si>
    <r>
      <rPr>
        <sz val="10"/>
        <rFont val="Arial"/>
        <family val="0"/>
      </rPr>
      <t>1.</t>
    </r>
    <r>
      <rPr>
        <sz val="9"/>
        <rFont val="Tahoma"/>
        <family val="2"/>
      </rPr>
      <t>7.1</t>
    </r>
  </si>
  <si>
    <r>
      <rPr>
        <sz val="10"/>
        <rFont val="Arial"/>
        <family val="0"/>
      </rPr>
      <t>1.</t>
    </r>
    <r>
      <rPr>
        <sz val="9"/>
        <rFont val="Tahoma"/>
        <family val="2"/>
      </rPr>
      <t>7.2</t>
    </r>
  </si>
  <si>
    <t>1.8</t>
  </si>
  <si>
    <t>Наименование и контакты службы, ответственной за прием и обработку заявок на подключение к системе холодного водоснабжения</t>
  </si>
  <si>
    <t>1.8.1</t>
  </si>
  <si>
    <t>1.8.2</t>
  </si>
  <si>
    <t>Справочно: Контакты службы, ответственной за прием и обработку заявок на подключение к системе холодного водоснабжения</t>
  </si>
  <si>
    <t>Адрес</t>
  </si>
  <si>
    <t>2.2</t>
  </si>
  <si>
    <t>(код) Номер телефона</t>
  </si>
  <si>
    <t>2.3</t>
  </si>
  <si>
    <t>E-mail</t>
  </si>
  <si>
    <t>2.4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</si>
  <si>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холодного водоснабжения, принятии решения и уведомлении о принятом решении</t>
  </si>
  <si>
    <t>КОММЕНТАРИИ</t>
  </si>
  <si>
    <t>ХВС версия 4.3</t>
  </si>
  <si>
    <t>Показатели подлежащие раскрытию в сфере холодного водоснабжения (План)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</si>
</sst>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</numFmts>
  <fonts count="16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Verdana"/>
      <family val="2"/>
    </font>
    <font>
      <sz val="9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9"/>
      <color indexed="8"/>
      <name val="Tahoma"/>
      <family val="2"/>
    </font>
    <font>
      <b/>
      <sz val="10"/>
      <name val="Arial Cyr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vertical="center" wrapText="1"/>
      <protection/>
    </xf>
    <xf numFmtId="0" fontId="3" fillId="0" borderId="0" xfId="22" applyFont="1" applyAlignment="1" applyProtection="1">
      <alignment horizontal="center" vertical="center" wrapText="1"/>
      <protection/>
    </xf>
    <xf numFmtId="0" fontId="3" fillId="3" borderId="2" xfId="22" applyFont="1" applyFill="1" applyBorder="1" applyAlignment="1" applyProtection="1">
      <alignment horizontal="center" vertical="center" wrapText="1"/>
      <protection locked="0"/>
    </xf>
    <xf numFmtId="0" fontId="5" fillId="4" borderId="0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vertical="center" wrapText="1"/>
      <protection/>
    </xf>
    <xf numFmtId="0" fontId="3" fillId="4" borderId="0" xfId="25" applyNumberFormat="1" applyFont="1" applyFill="1" applyBorder="1" applyAlignment="1" applyProtection="1">
      <alignment horizontal="center" vertical="center" wrapText="1"/>
      <protection/>
    </xf>
    <xf numFmtId="14" fontId="3" fillId="2" borderId="3" xfId="23" applyNumberFormat="1" applyFont="1" applyFill="1" applyBorder="1" applyAlignment="1" applyProtection="1">
      <alignment horizontal="center" vertical="center" wrapText="1"/>
      <protection/>
    </xf>
    <xf numFmtId="14" fontId="3" fillId="2" borderId="2" xfId="23" applyNumberFormat="1" applyFont="1" applyFill="1" applyBorder="1" applyAlignment="1" applyProtection="1">
      <alignment horizontal="center" vertical="center" wrapText="1"/>
      <protection/>
    </xf>
    <xf numFmtId="49" fontId="1" fillId="4" borderId="0" xfId="25" applyNumberFormat="1" applyFont="1" applyFill="1" applyBorder="1" applyAlignment="1" applyProtection="1">
      <alignment horizontal="center" vertical="center" wrapText="1"/>
      <protection/>
    </xf>
    <xf numFmtId="0" fontId="3" fillId="4" borderId="0" xfId="23" applyFont="1" applyFill="1" applyBorder="1" applyAlignment="1" applyProtection="1">
      <alignment horizontal="center" vertical="center" wrapText="1"/>
      <protection/>
    </xf>
    <xf numFmtId="0" fontId="3" fillId="2" borderId="1" xfId="23" applyFont="1" applyFill="1" applyBorder="1" applyAlignment="1" applyProtection="1">
      <alignment horizontal="center" vertical="center" wrapText="1"/>
      <protection/>
    </xf>
    <xf numFmtId="49" fontId="3" fillId="4" borderId="2" xfId="25" applyNumberFormat="1" applyFont="1" applyFill="1" applyBorder="1" applyAlignment="1" applyProtection="1">
      <alignment horizontal="center" vertical="center" wrapText="1"/>
      <protection/>
    </xf>
    <xf numFmtId="49" fontId="3" fillId="2" borderId="4" xfId="23" applyNumberFormat="1" applyFont="1" applyFill="1" applyBorder="1" applyAlignment="1" applyProtection="1">
      <alignment horizontal="center" vertical="center" wrapText="1"/>
      <protection/>
    </xf>
    <xf numFmtId="49" fontId="3" fillId="2" borderId="1" xfId="23" applyNumberFormat="1" applyFont="1" applyFill="1" applyBorder="1" applyAlignment="1" applyProtection="1">
      <alignment horizontal="center" vertical="center" wrapText="1"/>
      <protection/>
    </xf>
    <xf numFmtId="0" fontId="3" fillId="3" borderId="3" xfId="22" applyFont="1" applyFill="1" applyBorder="1" applyAlignment="1" applyProtection="1">
      <alignment horizontal="center" vertical="center" wrapText="1"/>
      <protection locked="0"/>
    </xf>
    <xf numFmtId="49" fontId="7" fillId="4" borderId="2" xfId="23" applyNumberFormat="1" applyFont="1" applyFill="1" applyBorder="1" applyAlignment="1" applyProtection="1">
      <alignment horizontal="center" vertical="center" wrapText="1"/>
      <protection/>
    </xf>
    <xf numFmtId="0" fontId="0" fillId="3" borderId="2" xfId="22" applyFont="1" applyFill="1" applyBorder="1" applyAlignment="1" applyProtection="1">
      <alignment horizontal="center" vertical="center" wrapText="1"/>
      <protection locked="0"/>
    </xf>
    <xf numFmtId="49" fontId="7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7" fillId="3" borderId="2" xfId="23" applyNumberFormat="1" applyFont="1" applyFill="1" applyBorder="1" applyAlignment="1" applyProtection="1">
      <alignment horizontal="center" vertical="center" wrapText="1"/>
      <protection locked="0"/>
    </xf>
    <xf numFmtId="49" fontId="1" fillId="4" borderId="5" xfId="25" applyNumberFormat="1" applyFont="1" applyFill="1" applyBorder="1" applyAlignment="1" applyProtection="1">
      <alignment horizontal="center" vertical="center" wrapText="1"/>
      <protection/>
    </xf>
    <xf numFmtId="0" fontId="3" fillId="4" borderId="5" xfId="23" applyFont="1" applyFill="1" applyBorder="1" applyAlignment="1" applyProtection="1">
      <alignment horizontal="center" vertical="center" wrapText="1"/>
      <protection/>
    </xf>
    <xf numFmtId="0" fontId="3" fillId="4" borderId="6" xfId="23" applyFont="1" applyFill="1" applyBorder="1" applyAlignment="1" applyProtection="1">
      <alignment horizontal="center" vertical="center" wrapText="1"/>
      <protection/>
    </xf>
    <xf numFmtId="0" fontId="3" fillId="4" borderId="7" xfId="22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/>
    </xf>
    <xf numFmtId="49" fontId="8" fillId="5" borderId="8" xfId="15" applyNumberFormat="1" applyFont="1" applyFill="1" applyBorder="1" applyAlignment="1" applyProtection="1">
      <alignment horizontal="left" vertical="center" indent="1"/>
      <protection/>
    </xf>
    <xf numFmtId="0" fontId="3" fillId="5" borderId="9" xfId="0" applyFont="1" applyFill="1" applyBorder="1" applyAlignment="1" applyProtection="1">
      <alignment horizontal="center" vertical="top"/>
      <protection/>
    </xf>
    <xf numFmtId="49" fontId="8" fillId="5" borderId="10" xfId="15" applyNumberFormat="1" applyFont="1" applyFill="1" applyBorder="1" applyAlignment="1" applyProtection="1">
      <alignment horizontal="left" vertical="center" indent="1"/>
      <protection/>
    </xf>
    <xf numFmtId="0" fontId="3" fillId="5" borderId="11" xfId="0" applyFont="1" applyFill="1" applyBorder="1" applyAlignment="1" applyProtection="1">
      <alignment horizontal="center" vertical="top"/>
      <protection/>
    </xf>
    <xf numFmtId="0" fontId="3" fillId="5" borderId="12" xfId="0" applyFont="1" applyFill="1" applyBorder="1" applyAlignment="1" applyProtection="1">
      <alignment horizontal="center" vertical="top"/>
      <protection/>
    </xf>
    <xf numFmtId="49" fontId="1" fillId="4" borderId="13" xfId="25" applyNumberFormat="1" applyFont="1" applyFill="1" applyBorder="1" applyAlignment="1" applyProtection="1">
      <alignment horizontal="center" vertical="center" wrapText="1"/>
      <protection/>
    </xf>
    <xf numFmtId="0" fontId="3" fillId="0" borderId="13" xfId="22" applyFont="1" applyBorder="1" applyAlignment="1" applyProtection="1">
      <alignment vertical="center" wrapText="1"/>
      <protection/>
    </xf>
    <xf numFmtId="49" fontId="7" fillId="3" borderId="3" xfId="23" applyNumberFormat="1" applyFont="1" applyFill="1" applyBorder="1" applyAlignment="1" applyProtection="1">
      <alignment vertical="center" wrapText="1"/>
      <protection locked="0"/>
    </xf>
    <xf numFmtId="49" fontId="6" fillId="4" borderId="0" xfId="26" applyNumberFormat="1" applyFont="1" applyFill="1" applyBorder="1" applyAlignment="1" applyProtection="1">
      <alignment vertical="center" wrapText="1"/>
      <protection/>
    </xf>
    <xf numFmtId="0" fontId="7" fillId="4" borderId="0" xfId="23" applyFont="1" applyFill="1" applyBorder="1" applyAlignment="1" applyProtection="1">
      <alignment vertical="center" wrapText="1"/>
      <protection/>
    </xf>
    <xf numFmtId="49" fontId="7" fillId="3" borderId="2" xfId="23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0" fontId="1" fillId="4" borderId="14" xfId="0" applyNumberFormat="1" applyFont="1" applyFill="1" applyBorder="1" applyAlignment="1" applyProtection="1">
      <alignment horizontal="center" vertical="center" wrapText="1"/>
      <protection/>
    </xf>
    <xf numFmtId="0" fontId="1" fillId="4" borderId="15" xfId="0" applyNumberFormat="1" applyFont="1" applyFill="1" applyBorder="1" applyAlignment="1" applyProtection="1">
      <alignment horizontal="center" vertical="center" wrapText="1"/>
      <protection/>
    </xf>
    <xf numFmtId="0" fontId="11" fillId="4" borderId="0" xfId="0" applyNumberFormat="1" applyFont="1" applyFill="1" applyBorder="1" applyAlignment="1" applyProtection="1">
      <alignment horizontal="center" vertical="center" wrapText="1"/>
      <protection/>
    </xf>
    <xf numFmtId="49" fontId="3" fillId="4" borderId="16" xfId="0" applyNumberFormat="1" applyFont="1" applyFill="1" applyBorder="1" applyAlignment="1" applyProtection="1">
      <alignment horizontal="center" vertical="center"/>
      <protection/>
    </xf>
    <xf numFmtId="0" fontId="3" fillId="4" borderId="16" xfId="0" applyNumberFormat="1" applyFont="1" applyFill="1" applyBorder="1" applyAlignment="1" applyProtection="1">
      <alignment horizontal="left" vertical="center" wrapText="1"/>
      <protection/>
    </xf>
    <xf numFmtId="0" fontId="3" fillId="4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17" xfId="23" applyFont="1" applyFill="1" applyBorder="1" applyAlignment="1" applyProtection="1">
      <alignment horizontal="center" vertical="center" wrapText="1"/>
      <protection/>
    </xf>
    <xf numFmtId="2" fontId="3" fillId="6" borderId="17" xfId="0" applyNumberFormat="1" applyFont="1" applyFill="1" applyBorder="1" applyAlignment="1" applyProtection="1">
      <alignment horizontal="center" vertical="center"/>
      <protection locked="0"/>
    </xf>
    <xf numFmtId="4" fontId="3" fillId="2" borderId="17" xfId="0" applyNumberFormat="1" applyFont="1" applyFill="1" applyBorder="1" applyAlignment="1" applyProtection="1">
      <alignment horizontal="center" vertical="center"/>
      <protection/>
    </xf>
    <xf numFmtId="0" fontId="3" fillId="4" borderId="16" xfId="0" applyNumberFormat="1" applyFont="1" applyFill="1" applyBorder="1" applyAlignment="1" applyProtection="1">
      <alignment horizontal="left" vertical="center" wrapText="1" indent="1"/>
      <protection/>
    </xf>
    <xf numFmtId="0" fontId="3" fillId="4" borderId="16" xfId="0" applyNumberFormat="1" applyFont="1" applyFill="1" applyBorder="1" applyAlignment="1" applyProtection="1">
      <alignment horizontal="left" vertical="center" wrapText="1" indent="2"/>
      <protection/>
    </xf>
    <xf numFmtId="180" fontId="3" fillId="6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16" xfId="0" applyNumberFormat="1" applyFill="1" applyBorder="1" applyAlignment="1" applyProtection="1">
      <alignment horizontal="left" vertical="center" wrapText="1" indent="1"/>
      <protection/>
    </xf>
    <xf numFmtId="0" fontId="0" fillId="4" borderId="16" xfId="0" applyNumberFormat="1" applyFill="1" applyBorder="1" applyAlignment="1" applyProtection="1">
      <alignment horizontal="left" vertical="center" wrapText="1" indent="2"/>
      <protection/>
    </xf>
    <xf numFmtId="181" fontId="3" fillId="2" borderId="17" xfId="0" applyNumberFormat="1" applyFont="1" applyFill="1" applyBorder="1" applyAlignment="1" applyProtection="1">
      <alignment horizontal="center" vertical="center"/>
      <protection/>
    </xf>
    <xf numFmtId="0" fontId="3" fillId="4" borderId="16" xfId="0" applyNumberFormat="1" applyFont="1" applyFill="1" applyBorder="1" applyAlignment="1" applyProtection="1">
      <alignment horizontal="left" vertical="center" wrapText="1" indent="3"/>
      <protection/>
    </xf>
    <xf numFmtId="0" fontId="0" fillId="4" borderId="16" xfId="0" applyNumberFormat="1" applyFill="1" applyBorder="1" applyAlignment="1" applyProtection="1">
      <alignment horizontal="left" vertical="center" wrapText="1" indent="3"/>
      <protection/>
    </xf>
    <xf numFmtId="49" fontId="0" fillId="4" borderId="16" xfId="0" applyNumberFormat="1" applyFill="1" applyBorder="1" applyAlignment="1" applyProtection="1">
      <alignment horizontal="center" vertical="center"/>
      <protection/>
    </xf>
    <xf numFmtId="0" fontId="3" fillId="3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" fillId="7" borderId="18" xfId="16" applyFont="1" applyFill="1" applyBorder="1" applyAlignment="1" applyProtection="1">
      <alignment horizontal="center" vertical="center" wrapText="1"/>
      <protection/>
    </xf>
    <xf numFmtId="0" fontId="8" fillId="7" borderId="19" xfId="15" applyFont="1" applyFill="1" applyBorder="1" applyAlignment="1" applyProtection="1">
      <alignment vertical="center" wrapText="1"/>
      <protection/>
    </xf>
    <xf numFmtId="0" fontId="8" fillId="7" borderId="19" xfId="16" applyFont="1" applyFill="1" applyBorder="1" applyAlignment="1" applyProtection="1">
      <alignment vertical="center" wrapText="1"/>
      <protection/>
    </xf>
    <xf numFmtId="0" fontId="8" fillId="7" borderId="20" xfId="16" applyFont="1" applyFill="1" applyBorder="1" applyAlignment="1" applyProtection="1">
      <alignment vertical="center" wrapText="1"/>
      <protection/>
    </xf>
    <xf numFmtId="0" fontId="0" fillId="4" borderId="16" xfId="0" applyNumberFormat="1" applyFill="1" applyBorder="1" applyAlignment="1" applyProtection="1">
      <alignment horizontal="left" vertical="center" wrapText="1"/>
      <protection/>
    </xf>
    <xf numFmtId="0" fontId="3" fillId="4" borderId="16" xfId="0" applyNumberFormat="1" applyFont="1" applyFill="1" applyBorder="1" applyAlignment="1" applyProtection="1">
      <alignment vertical="center" wrapText="1"/>
      <protection/>
    </xf>
    <xf numFmtId="0" fontId="0" fillId="4" borderId="16" xfId="0" applyNumberFormat="1" applyFill="1" applyBorder="1" applyAlignment="1" applyProtection="1">
      <alignment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2" fontId="0" fillId="4" borderId="17" xfId="0" applyNumberFormat="1" applyFill="1" applyBorder="1" applyAlignment="1" applyProtection="1">
      <alignment horizontal="center" vertical="center"/>
      <protection/>
    </xf>
    <xf numFmtId="49" fontId="0" fillId="4" borderId="21" xfId="0" applyNumberFormat="1" applyFill="1" applyBorder="1" applyAlignment="1" applyProtection="1">
      <alignment horizontal="center" vertical="center"/>
      <protection/>
    </xf>
    <xf numFmtId="0" fontId="3" fillId="4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2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4" borderId="14" xfId="0" applyNumberFormat="1" applyFont="1" applyFill="1" applyBorder="1" applyAlignment="1" applyProtection="1">
      <alignment horizontal="center" vertical="center"/>
      <protection/>
    </xf>
    <xf numFmtId="0" fontId="3" fillId="4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6" borderId="15" xfId="0" applyNumberFormat="1" applyFill="1" applyBorder="1" applyAlignment="1" applyProtection="1">
      <alignment horizontal="center" vertical="center"/>
      <protection locked="0"/>
    </xf>
    <xf numFmtId="0" fontId="1" fillId="4" borderId="16" xfId="0" applyNumberFormat="1" applyFont="1" applyFill="1" applyBorder="1" applyAlignment="1" applyProtection="1">
      <alignment horizontal="center" vertical="center" wrapText="1"/>
      <protection/>
    </xf>
    <xf numFmtId="4" fontId="1" fillId="2" borderId="21" xfId="0" applyNumberFormat="1" applyFont="1" applyFill="1" applyBorder="1" applyAlignment="1" applyProtection="1">
      <alignment horizontal="center" vertical="center"/>
      <protection/>
    </xf>
    <xf numFmtId="9" fontId="1" fillId="4" borderId="22" xfId="0" applyNumberFormat="1" applyFont="1" applyFill="1" applyBorder="1" applyAlignment="1" applyProtection="1">
      <alignment horizontal="center" vertical="center" wrapText="1"/>
      <protection/>
    </xf>
    <xf numFmtId="49" fontId="3" fillId="4" borderId="16" xfId="0" applyNumberFormat="1" applyFont="1" applyFill="1" applyBorder="1" applyAlignment="1" applyProtection="1">
      <alignment horizontal="center" vertical="center" wrapText="1"/>
      <protection/>
    </xf>
    <xf numFmtId="4" fontId="3" fillId="4" borderId="16" xfId="0" applyNumberFormat="1" applyFont="1" applyFill="1" applyBorder="1" applyAlignment="1" applyProtection="1">
      <alignment vertical="center"/>
      <protection/>
    </xf>
    <xf numFmtId="4" fontId="3" fillId="4" borderId="17" xfId="0" applyNumberFormat="1" applyFont="1" applyFill="1" applyBorder="1" applyAlignment="1" applyProtection="1">
      <alignment vertical="center"/>
      <protection/>
    </xf>
    <xf numFmtId="0" fontId="1" fillId="4" borderId="18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Border="1" applyAlignment="1" applyProtection="1">
      <alignment/>
      <protection/>
    </xf>
    <xf numFmtId="0" fontId="1" fillId="4" borderId="19" xfId="0" applyNumberFormat="1" applyFont="1" applyFill="1" applyBorder="1" applyAlignment="1" applyProtection="1">
      <alignment horizontal="left" vertical="center" wrapText="1" indent="1"/>
      <protection/>
    </xf>
    <xf numFmtId="4" fontId="3" fillId="4" borderId="19" xfId="0" applyNumberFormat="1" applyFont="1" applyFill="1" applyBorder="1" applyAlignment="1" applyProtection="1">
      <alignment vertical="center"/>
      <protection/>
    </xf>
    <xf numFmtId="4" fontId="3" fillId="4" borderId="23" xfId="0" applyNumberFormat="1" applyFont="1" applyFill="1" applyBorder="1" applyAlignment="1" applyProtection="1">
      <alignment vertical="center"/>
      <protection/>
    </xf>
    <xf numFmtId="4" fontId="1" fillId="2" borderId="24" xfId="0" applyNumberFormat="1" applyFont="1" applyFill="1" applyBorder="1" applyAlignment="1" applyProtection="1">
      <alignment horizontal="center" vertical="center"/>
      <protection/>
    </xf>
    <xf numFmtId="4" fontId="1" fillId="2" borderId="25" xfId="0" applyNumberFormat="1" applyFont="1" applyFill="1" applyBorder="1" applyAlignment="1" applyProtection="1">
      <alignment horizontal="center" vertical="center"/>
      <protection/>
    </xf>
    <xf numFmtId="49" fontId="0" fillId="6" borderId="24" xfId="0" applyNumberFormat="1" applyFont="1" applyFill="1" applyBorder="1" applyAlignment="1" applyProtection="1">
      <alignment horizontal="left" vertical="center" wrapText="1" indent="1"/>
      <protection locked="0"/>
    </xf>
    <xf numFmtId="2" fontId="3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6" borderId="16" xfId="0" applyNumberFormat="1" applyFont="1" applyFill="1" applyBorder="1" applyAlignment="1" applyProtection="1">
      <alignment horizontal="center" vertical="center"/>
      <protection locked="0"/>
    </xf>
    <xf numFmtId="9" fontId="1" fillId="4" borderId="17" xfId="0" applyNumberFormat="1" applyFont="1" applyFill="1" applyBorder="1" applyAlignment="1" applyProtection="1">
      <alignment horizontal="center" vertical="center" wrapText="1"/>
      <protection/>
    </xf>
    <xf numFmtId="0" fontId="8" fillId="8" borderId="0" xfId="15" applyFont="1" applyFill="1" applyBorder="1" applyAlignment="1" applyProtection="1">
      <alignment vertical="center"/>
      <protection/>
    </xf>
    <xf numFmtId="0" fontId="13" fillId="8" borderId="0" xfId="24" applyFont="1" applyFill="1" applyBorder="1" applyProtection="1">
      <alignment/>
      <protection/>
    </xf>
    <xf numFmtId="0" fontId="13" fillId="8" borderId="26" xfId="24" applyFont="1" applyFill="1" applyBorder="1" applyAlignment="1" applyProtection="1">
      <alignment/>
      <protection/>
    </xf>
    <xf numFmtId="0" fontId="13" fillId="8" borderId="27" xfId="24" applyFont="1" applyFill="1" applyBorder="1" applyAlignment="1" applyProtection="1">
      <alignment/>
      <protection/>
    </xf>
    <xf numFmtId="0" fontId="13" fillId="8" borderId="28" xfId="24" applyFont="1" applyFill="1" applyBorder="1" applyProtection="1">
      <alignment/>
      <protection/>
    </xf>
    <xf numFmtId="49" fontId="3" fillId="7" borderId="29" xfId="0" applyNumberFormat="1" applyFont="1" applyFill="1" applyBorder="1" applyAlignment="1" applyProtection="1">
      <alignment horizontal="center" vertical="center"/>
      <protection/>
    </xf>
    <xf numFmtId="0" fontId="13" fillId="8" borderId="0" xfId="24" applyFont="1" applyFill="1" applyBorder="1" applyAlignment="1" applyProtection="1">
      <alignment horizontal="center"/>
      <protection/>
    </xf>
    <xf numFmtId="4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" fillId="4" borderId="14" xfId="21" applyNumberFormat="1" applyFont="1" applyFill="1" applyBorder="1" applyAlignment="1" applyProtection="1">
      <alignment horizontal="center" vertical="center" wrapText="1"/>
      <protection/>
    </xf>
    <xf numFmtId="0" fontId="1" fillId="4" borderId="15" xfId="21" applyNumberFormat="1" applyFont="1" applyFill="1" applyBorder="1" applyAlignment="1" applyProtection="1">
      <alignment horizontal="center" vertical="center" wrapText="1"/>
      <protection/>
    </xf>
    <xf numFmtId="0" fontId="11" fillId="4" borderId="0" xfId="21" applyNumberFormat="1" applyFont="1" applyFill="1" applyBorder="1" applyAlignment="1" applyProtection="1">
      <alignment horizontal="center" vertical="center" wrapText="1"/>
      <protection/>
    </xf>
    <xf numFmtId="49" fontId="3" fillId="4" borderId="16" xfId="21" applyNumberFormat="1" applyFont="1" applyFill="1" applyBorder="1" applyAlignment="1" applyProtection="1">
      <alignment horizontal="center" vertical="center" wrapText="1"/>
      <protection/>
    </xf>
    <xf numFmtId="0" fontId="3" fillId="4" borderId="18" xfId="21" applyNumberFormat="1" applyFont="1" applyFill="1" applyBorder="1" applyAlignment="1" applyProtection="1">
      <alignment vertical="center"/>
      <protection/>
    </xf>
    <xf numFmtId="0" fontId="0" fillId="0" borderId="19" xfId="0" applyNumberForma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3" fillId="4" borderId="16" xfId="21" applyNumberFormat="1" applyFont="1" applyFill="1" applyBorder="1" applyAlignment="1" applyProtection="1">
      <alignment horizontal="left" vertical="center" wrapText="1" indent="1"/>
      <protection/>
    </xf>
    <xf numFmtId="49" fontId="3" fillId="6" borderId="17" xfId="21" applyNumberFormat="1" applyFont="1" applyFill="1" applyBorder="1" applyAlignment="1" applyProtection="1">
      <alignment horizontal="center" vertical="center" wrapText="1"/>
      <protection locked="0"/>
    </xf>
    <xf numFmtId="14" fontId="3" fillId="2" borderId="16" xfId="23" applyNumberFormat="1" applyFont="1" applyFill="1" applyBorder="1" applyAlignment="1" applyProtection="1">
      <alignment horizontal="center" vertical="center" wrapText="1"/>
      <protection/>
    </xf>
    <xf numFmtId="14" fontId="3" fillId="4" borderId="16" xfId="23" applyNumberFormat="1" applyFont="1" applyFill="1" applyBorder="1" applyAlignment="1" applyProtection="1">
      <alignment horizontal="center" vertical="center" wrapText="1"/>
      <protection/>
    </xf>
    <xf numFmtId="49" fontId="3" fillId="3" borderId="16" xfId="21" applyNumberFormat="1" applyFont="1" applyFill="1" applyBorder="1" applyAlignment="1" applyProtection="1">
      <alignment horizontal="center" vertical="center" wrapText="1"/>
      <protection locked="0"/>
    </xf>
    <xf numFmtId="49" fontId="3" fillId="6" borderId="16" xfId="21" applyNumberFormat="1" applyFont="1" applyFill="1" applyBorder="1" applyAlignment="1" applyProtection="1">
      <alignment horizontal="center" vertical="center" wrapText="1"/>
      <protection locked="0"/>
    </xf>
    <xf numFmtId="49" fontId="3" fillId="6" borderId="16" xfId="23" applyNumberFormat="1" applyFont="1" applyFill="1" applyBorder="1" applyAlignment="1" applyProtection="1">
      <alignment horizontal="center" vertical="center" wrapText="1"/>
      <protection locked="0"/>
    </xf>
    <xf numFmtId="14" fontId="3" fillId="4" borderId="17" xfId="23" applyNumberFormat="1" applyFont="1" applyFill="1" applyBorder="1" applyAlignment="1" applyProtection="1">
      <alignment horizontal="center" vertical="center" wrapText="1"/>
      <protection/>
    </xf>
    <xf numFmtId="0" fontId="3" fillId="4" borderId="30" xfId="21" applyNumberFormat="1" applyFont="1" applyFill="1" applyBorder="1" applyAlignment="1" applyProtection="1">
      <alignment vertical="center"/>
      <protection/>
    </xf>
    <xf numFmtId="0" fontId="0" fillId="0" borderId="31" xfId="0" applyNumberFormat="1" applyBorder="1" applyAlignment="1" applyProtection="1">
      <alignment/>
      <protection/>
    </xf>
    <xf numFmtId="0" fontId="0" fillId="0" borderId="32" xfId="0" applyNumberFormat="1" applyBorder="1" applyAlignment="1" applyProtection="1">
      <alignment/>
      <protection/>
    </xf>
    <xf numFmtId="0" fontId="3" fillId="4" borderId="30" xfId="23" applyFont="1" applyFill="1" applyBorder="1" applyAlignment="1" applyProtection="1">
      <alignment horizontal="center" vertical="center" wrapText="1"/>
      <protection/>
    </xf>
    <xf numFmtId="49" fontId="3" fillId="4" borderId="31" xfId="21" applyNumberFormat="1" applyFont="1" applyFill="1" applyBorder="1" applyAlignment="1" applyProtection="1">
      <alignment vertical="center" wrapText="1"/>
      <protection/>
    </xf>
    <xf numFmtId="49" fontId="3" fillId="4" borderId="32" xfId="21" applyNumberFormat="1" applyFont="1" applyFill="1" applyBorder="1" applyAlignment="1" applyProtection="1">
      <alignment vertical="center" wrapText="1"/>
      <protection/>
    </xf>
    <xf numFmtId="0" fontId="3" fillId="8" borderId="18" xfId="21" applyNumberFormat="1" applyFont="1" applyFill="1" applyBorder="1" applyAlignment="1" applyProtection="1">
      <alignment horizontal="center" wrapText="1"/>
      <protection/>
    </xf>
    <xf numFmtId="0" fontId="8" fillId="8" borderId="19" xfId="16" applyFont="1" applyFill="1" applyBorder="1" applyAlignment="1" applyProtection="1">
      <alignment horizontal="left" vertical="center" wrapText="1" indent="1"/>
      <protection/>
    </xf>
    <xf numFmtId="0" fontId="3" fillId="8" borderId="20" xfId="21" applyNumberFormat="1" applyFont="1" applyFill="1" applyBorder="1" applyAlignment="1" applyProtection="1">
      <alignment wrapText="1"/>
      <protection/>
    </xf>
    <xf numFmtId="0" fontId="3" fillId="4" borderId="21" xfId="21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/>
      <protection/>
    </xf>
    <xf numFmtId="0" fontId="10" fillId="0" borderId="20" xfId="0" applyNumberFormat="1" applyFont="1" applyBorder="1" applyAlignment="1" applyProtection="1">
      <alignment/>
      <protection/>
    </xf>
    <xf numFmtId="49" fontId="3" fillId="4" borderId="14" xfId="21" applyNumberFormat="1" applyFont="1" applyFill="1" applyBorder="1" applyAlignment="1" applyProtection="1">
      <alignment horizontal="center" vertical="center" wrapText="1"/>
      <protection/>
    </xf>
    <xf numFmtId="0" fontId="3" fillId="4" borderId="14" xfId="21" applyNumberFormat="1" applyFont="1" applyFill="1" applyBorder="1" applyAlignment="1" applyProtection="1">
      <alignment horizontal="left" vertical="center" wrapText="1" indent="1"/>
      <protection/>
    </xf>
    <xf numFmtId="49" fontId="7" fillId="4" borderId="33" xfId="26" applyNumberFormat="1" applyFont="1" applyFill="1" applyBorder="1" applyAlignment="1" applyProtection="1">
      <alignment horizontal="center" vertical="center" wrapText="1"/>
      <protection/>
    </xf>
    <xf numFmtId="0" fontId="1" fillId="9" borderId="34" xfId="23" applyFont="1" applyFill="1" applyBorder="1" applyAlignment="1" applyProtection="1">
      <alignment horizontal="center" vertical="center" wrapText="1"/>
      <protection/>
    </xf>
    <xf numFmtId="0" fontId="1" fillId="9" borderId="35" xfId="23" applyFont="1" applyFill="1" applyBorder="1" applyAlignment="1" applyProtection="1">
      <alignment horizontal="center" vertical="center" wrapText="1"/>
      <protection/>
    </xf>
    <xf numFmtId="0" fontId="1" fillId="9" borderId="36" xfId="23" applyFont="1" applyFill="1" applyBorder="1" applyAlignment="1" applyProtection="1">
      <alignment horizontal="center" vertical="center" wrapText="1"/>
      <protection/>
    </xf>
    <xf numFmtId="0" fontId="6" fillId="0" borderId="16" xfId="23" applyFont="1" applyFill="1" applyBorder="1" applyAlignment="1" applyProtection="1">
      <alignment horizontal="center" vertical="center" wrapText="1"/>
      <protection/>
    </xf>
    <xf numFmtId="0" fontId="6" fillId="0" borderId="17" xfId="23" applyFont="1" applyFill="1" applyBorder="1" applyAlignment="1" applyProtection="1">
      <alignment horizontal="center" vertical="center" wrapText="1"/>
      <protection/>
    </xf>
    <xf numFmtId="0" fontId="7" fillId="4" borderId="33" xfId="23" applyFont="1" applyFill="1" applyBorder="1" applyAlignment="1" applyProtection="1">
      <alignment horizontal="center" vertical="center" wrapText="1"/>
      <protection/>
    </xf>
    <xf numFmtId="0" fontId="7" fillId="4" borderId="37" xfId="23" applyFont="1" applyFill="1" applyBorder="1" applyAlignment="1" applyProtection="1">
      <alignment horizontal="center" vertical="center" wrapText="1"/>
      <protection/>
    </xf>
    <xf numFmtId="49" fontId="7" fillId="4" borderId="37" xfId="26" applyNumberFormat="1" applyFont="1" applyFill="1" applyBorder="1" applyAlignment="1" applyProtection="1">
      <alignment horizontal="center" vertical="center" wrapText="1"/>
      <protection/>
    </xf>
    <xf numFmtId="49" fontId="7" fillId="4" borderId="38" xfId="26" applyNumberFormat="1" applyFont="1" applyFill="1" applyBorder="1" applyAlignment="1" applyProtection="1">
      <alignment horizontal="center" vertical="center" wrapText="1"/>
      <protection/>
    </xf>
    <xf numFmtId="49" fontId="7" fillId="4" borderId="39" xfId="26" applyNumberFormat="1" applyFont="1" applyFill="1" applyBorder="1" applyAlignment="1" applyProtection="1">
      <alignment horizontal="center" vertical="center" wrapText="1"/>
      <protection/>
    </xf>
    <xf numFmtId="0" fontId="1" fillId="4" borderId="6" xfId="23" applyFont="1" applyFill="1" applyBorder="1" applyAlignment="1" applyProtection="1">
      <alignment horizontal="center" vertical="center" wrapText="1"/>
      <protection/>
    </xf>
    <xf numFmtId="0" fontId="1" fillId="4" borderId="7" xfId="23" applyFont="1" applyFill="1" applyBorder="1" applyAlignment="1" applyProtection="1">
      <alignment horizontal="center" vertical="center" wrapText="1"/>
      <protection/>
    </xf>
    <xf numFmtId="49" fontId="0" fillId="3" borderId="40" xfId="0" applyNumberFormat="1" applyFill="1" applyBorder="1" applyAlignment="1" applyProtection="1">
      <alignment horizontal="center" vertical="center" wrapText="1"/>
      <protection locked="0"/>
    </xf>
    <xf numFmtId="49" fontId="0" fillId="3" borderId="41" xfId="0" applyNumberFormat="1" applyFill="1" applyBorder="1" applyAlignment="1" applyProtection="1">
      <alignment horizontal="center" vertical="center" wrapText="1"/>
      <protection locked="0"/>
    </xf>
    <xf numFmtId="0" fontId="3" fillId="4" borderId="42" xfId="23" applyFont="1" applyFill="1" applyBorder="1" applyAlignment="1" applyProtection="1">
      <alignment horizontal="center" vertical="center" wrapText="1"/>
      <protection/>
    </xf>
    <xf numFmtId="49" fontId="6" fillId="4" borderId="43" xfId="26" applyNumberFormat="1" applyFont="1" applyFill="1" applyBorder="1" applyAlignment="1" applyProtection="1">
      <alignment horizontal="center" vertical="center" wrapText="1"/>
      <protection/>
    </xf>
    <xf numFmtId="49" fontId="6" fillId="4" borderId="44" xfId="26" applyNumberFormat="1" applyFont="1" applyFill="1" applyBorder="1" applyAlignment="1" applyProtection="1">
      <alignment horizontal="center" vertical="center" wrapText="1"/>
      <protection/>
    </xf>
    <xf numFmtId="49" fontId="6" fillId="4" borderId="38" xfId="26" applyNumberFormat="1" applyFont="1" applyFill="1" applyBorder="1" applyAlignment="1" applyProtection="1">
      <alignment horizontal="center" vertical="center" wrapText="1"/>
      <protection/>
    </xf>
    <xf numFmtId="49" fontId="6" fillId="4" borderId="39" xfId="26" applyNumberFormat="1" applyFont="1" applyFill="1" applyBorder="1" applyAlignment="1" applyProtection="1">
      <alignment horizontal="center" vertical="center" wrapText="1"/>
      <protection/>
    </xf>
    <xf numFmtId="49" fontId="1" fillId="4" borderId="38" xfId="25" applyNumberFormat="1" applyFont="1" applyFill="1" applyBorder="1" applyAlignment="1" applyProtection="1">
      <alignment horizontal="center" vertical="center" wrapText="1"/>
      <protection/>
    </xf>
    <xf numFmtId="49" fontId="1" fillId="4" borderId="39" xfId="25" applyNumberFormat="1" applyFont="1" applyFill="1" applyBorder="1" applyAlignment="1" applyProtection="1">
      <alignment horizontal="center" vertical="center" wrapText="1"/>
      <protection/>
    </xf>
    <xf numFmtId="49" fontId="6" fillId="4" borderId="18" xfId="26" applyNumberFormat="1" applyFont="1" applyFill="1" applyBorder="1" applyAlignment="1" applyProtection="1">
      <alignment horizontal="center" vertical="center" wrapText="1"/>
      <protection/>
    </xf>
    <xf numFmtId="49" fontId="6" fillId="4" borderId="19" xfId="26" applyNumberFormat="1" applyFont="1" applyFill="1" applyBorder="1" applyAlignment="1" applyProtection="1">
      <alignment horizontal="center" vertical="center" wrapText="1"/>
      <protection/>
    </xf>
    <xf numFmtId="49" fontId="6" fillId="4" borderId="20" xfId="26" applyNumberFormat="1" applyFont="1" applyFill="1" applyBorder="1" applyAlignment="1" applyProtection="1">
      <alignment horizontal="center" vertical="center" wrapText="1"/>
      <protection/>
    </xf>
    <xf numFmtId="49" fontId="6" fillId="4" borderId="45" xfId="26" applyNumberFormat="1" applyFont="1" applyFill="1" applyBorder="1" applyAlignment="1" applyProtection="1">
      <alignment horizontal="center" vertical="center" wrapText="1"/>
      <protection/>
    </xf>
    <xf numFmtId="0" fontId="1" fillId="4" borderId="43" xfId="25" applyNumberFormat="1" applyFont="1" applyFill="1" applyBorder="1" applyAlignment="1" applyProtection="1">
      <alignment horizontal="center" vertical="center" wrapText="1"/>
      <protection/>
    </xf>
    <xf numFmtId="0" fontId="1" fillId="4" borderId="44" xfId="25" applyNumberFormat="1" applyFont="1" applyFill="1" applyBorder="1" applyAlignment="1" applyProtection="1">
      <alignment horizontal="center" vertical="center" wrapText="1"/>
      <protection/>
    </xf>
    <xf numFmtId="0" fontId="1" fillId="4" borderId="18" xfId="23" applyFont="1" applyFill="1" applyBorder="1" applyAlignment="1" applyProtection="1">
      <alignment horizontal="center" vertical="center" wrapText="1"/>
      <protection/>
    </xf>
    <xf numFmtId="0" fontId="1" fillId="4" borderId="46" xfId="23" applyFont="1" applyFill="1" applyBorder="1" applyAlignment="1" applyProtection="1">
      <alignment horizontal="center" vertical="center" wrapText="1"/>
      <protection/>
    </xf>
    <xf numFmtId="0" fontId="1" fillId="4" borderId="43" xfId="23" applyFont="1" applyFill="1" applyBorder="1" applyAlignment="1" applyProtection="1">
      <alignment horizontal="center" vertical="center" wrapText="1"/>
      <protection/>
    </xf>
    <xf numFmtId="0" fontId="1" fillId="4" borderId="47" xfId="23" applyFont="1" applyFill="1" applyBorder="1" applyAlignment="1" applyProtection="1">
      <alignment horizontal="center" vertical="center" wrapText="1"/>
      <protection/>
    </xf>
    <xf numFmtId="0" fontId="3" fillId="4" borderId="0" xfId="22" applyFont="1" applyFill="1" applyBorder="1" applyAlignment="1" applyProtection="1">
      <alignment horizontal="center" vertical="center" wrapText="1"/>
      <protection/>
    </xf>
    <xf numFmtId="49" fontId="1" fillId="4" borderId="18" xfId="25" applyNumberFormat="1" applyFont="1" applyFill="1" applyBorder="1" applyAlignment="1" applyProtection="1">
      <alignment horizontal="center" vertical="center" wrapText="1"/>
      <protection/>
    </xf>
    <xf numFmtId="49" fontId="1" fillId="4" borderId="19" xfId="25" applyNumberFormat="1" applyFont="1" applyFill="1" applyBorder="1" applyAlignment="1" applyProtection="1">
      <alignment horizontal="center" vertical="center" wrapText="1"/>
      <protection/>
    </xf>
    <xf numFmtId="49" fontId="1" fillId="4" borderId="20" xfId="25" applyNumberFormat="1" applyFont="1" applyFill="1" applyBorder="1" applyAlignment="1" applyProtection="1">
      <alignment horizontal="center" vertical="center" wrapText="1"/>
      <protection/>
    </xf>
    <xf numFmtId="49" fontId="1" fillId="4" borderId="33" xfId="25" applyNumberFormat="1" applyFont="1" applyFill="1" applyBorder="1" applyAlignment="1" applyProtection="1">
      <alignment horizontal="center" vertical="center" wrapText="1"/>
      <protection/>
    </xf>
    <xf numFmtId="49" fontId="1" fillId="4" borderId="37" xfId="25" applyNumberFormat="1" applyFont="1" applyFill="1" applyBorder="1" applyAlignment="1" applyProtection="1">
      <alignment horizontal="center" vertical="center" wrapText="1"/>
      <protection/>
    </xf>
    <xf numFmtId="0" fontId="1" fillId="9" borderId="48" xfId="19" applyNumberFormat="1" applyFont="1" applyFill="1" applyBorder="1" applyAlignment="1" applyProtection="1">
      <alignment horizontal="center" vertical="center" wrapText="1"/>
      <protection/>
    </xf>
    <xf numFmtId="0" fontId="1" fillId="9" borderId="26" xfId="19" applyNumberFormat="1" applyFont="1" applyFill="1" applyBorder="1" applyAlignment="1" applyProtection="1">
      <alignment horizontal="center" vertical="center" wrapText="1"/>
      <protection/>
    </xf>
    <xf numFmtId="0" fontId="1" fillId="9" borderId="27" xfId="19" applyNumberFormat="1" applyFont="1" applyFill="1" applyBorder="1" applyAlignment="1" applyProtection="1">
      <alignment horizontal="center" vertical="center" wrapText="1"/>
      <protection/>
    </xf>
    <xf numFmtId="0" fontId="3" fillId="9" borderId="29" xfId="19" applyNumberFormat="1" applyFont="1" applyFill="1" applyBorder="1" applyAlignment="1" applyProtection="1">
      <alignment horizontal="center" vertical="center" wrapText="1"/>
      <protection/>
    </xf>
    <xf numFmtId="0" fontId="3" fillId="9" borderId="0" xfId="19" applyNumberFormat="1" applyFont="1" applyFill="1" applyBorder="1" applyAlignment="1" applyProtection="1">
      <alignment horizontal="center" vertical="center" wrapText="1"/>
      <protection/>
    </xf>
    <xf numFmtId="0" fontId="3" fillId="9" borderId="28" xfId="19" applyNumberFormat="1" applyFont="1" applyFill="1" applyBorder="1" applyAlignment="1" applyProtection="1">
      <alignment horizontal="center" vertical="center" wrapText="1"/>
      <protection/>
    </xf>
    <xf numFmtId="0" fontId="0" fillId="9" borderId="49" xfId="19" applyNumberFormat="1" applyFont="1" applyFill="1" applyBorder="1" applyAlignment="1" applyProtection="1">
      <alignment horizontal="center" vertical="center" wrapText="1"/>
      <protection/>
    </xf>
    <xf numFmtId="0" fontId="0" fillId="9" borderId="50" xfId="19" applyNumberFormat="1" applyFont="1" applyFill="1" applyBorder="1" applyAlignment="1" applyProtection="1">
      <alignment horizontal="center" vertical="center" wrapText="1"/>
      <protection/>
    </xf>
    <xf numFmtId="0" fontId="0" fillId="9" borderId="51" xfId="19" applyNumberFormat="1" applyFont="1" applyFill="1" applyBorder="1" applyAlignment="1" applyProtection="1">
      <alignment horizontal="center" vertical="center" wrapText="1"/>
      <protection/>
    </xf>
    <xf numFmtId="0" fontId="1" fillId="4" borderId="16" xfId="0" applyNumberFormat="1" applyFont="1" applyFill="1" applyBorder="1" applyAlignment="1" applyProtection="1">
      <alignment horizontal="left" vertical="center" wrapText="1"/>
      <protection/>
    </xf>
    <xf numFmtId="0" fontId="3" fillId="4" borderId="16" xfId="0" applyNumberFormat="1" applyFont="1" applyFill="1" applyBorder="1" applyAlignment="1" applyProtection="1">
      <alignment horizontal="left" vertical="center" wrapText="1"/>
      <protection/>
    </xf>
    <xf numFmtId="49" fontId="0" fillId="4" borderId="24" xfId="0" applyNumberFormat="1" applyFill="1" applyBorder="1" applyAlignment="1" applyProtection="1">
      <alignment horizontal="center" vertical="center"/>
      <protection/>
    </xf>
    <xf numFmtId="49" fontId="3" fillId="4" borderId="16" xfId="0" applyNumberFormat="1" applyFont="1" applyFill="1" applyBorder="1" applyAlignment="1" applyProtection="1">
      <alignment horizontal="center" vertical="center"/>
      <protection/>
    </xf>
    <xf numFmtId="49" fontId="3" fillId="6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6" xfId="0" applyNumberFormat="1" applyFont="1" applyFill="1" applyBorder="1" applyAlignment="1" applyProtection="1">
      <alignment horizontal="left" vertical="center" wrapText="1" indent="1"/>
      <protection/>
    </xf>
    <xf numFmtId="0" fontId="3" fillId="4" borderId="18" xfId="0" applyNumberFormat="1" applyFont="1" applyFill="1" applyBorder="1" applyAlignment="1" applyProtection="1">
      <alignment horizontal="left" vertical="center" wrapText="1" indent="1"/>
      <protection/>
    </xf>
    <xf numFmtId="49" fontId="3" fillId="4" borderId="24" xfId="0" applyNumberFormat="1" applyFont="1" applyFill="1" applyBorder="1" applyAlignment="1" applyProtection="1">
      <alignment horizontal="center" vertical="center"/>
      <protection/>
    </xf>
    <xf numFmtId="49" fontId="3" fillId="6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48" xfId="0" applyNumberFormat="1" applyFont="1" applyFill="1" applyBorder="1" applyAlignment="1" applyProtection="1">
      <alignment horizontal="center" vertical="center" wrapText="1"/>
      <protection/>
    </xf>
    <xf numFmtId="0" fontId="1" fillId="9" borderId="26" xfId="0" applyNumberFormat="1" applyFont="1" applyFill="1" applyBorder="1" applyAlignment="1" applyProtection="1">
      <alignment horizontal="center" vertical="center" wrapText="1"/>
      <protection/>
    </xf>
    <xf numFmtId="0" fontId="1" fillId="9" borderId="27" xfId="0" applyNumberFormat="1" applyFont="1" applyFill="1" applyBorder="1" applyAlignment="1" applyProtection="1">
      <alignment horizontal="center" vertical="center" wrapText="1"/>
      <protection/>
    </xf>
    <xf numFmtId="0" fontId="0" fillId="9" borderId="29" xfId="0" applyNumberFormat="1" applyFill="1" applyBorder="1" applyAlignment="1" applyProtection="1">
      <alignment horizontal="center" vertical="center" wrapText="1"/>
      <protection/>
    </xf>
    <xf numFmtId="0" fontId="0" fillId="9" borderId="0" xfId="0" applyNumberFormat="1" applyFill="1" applyBorder="1" applyAlignment="1" applyProtection="1">
      <alignment horizontal="center" vertical="center" wrapText="1"/>
      <protection/>
    </xf>
    <xf numFmtId="0" fontId="0" fillId="9" borderId="28" xfId="0" applyNumberFormat="1" applyFill="1" applyBorder="1" applyAlignment="1" applyProtection="1">
      <alignment horizontal="center" vertical="center" wrapText="1"/>
      <protection/>
    </xf>
    <xf numFmtId="0" fontId="3" fillId="9" borderId="49" xfId="0" applyNumberFormat="1" applyFont="1" applyFill="1" applyBorder="1" applyAlignment="1" applyProtection="1">
      <alignment horizontal="center" vertical="center" wrapText="1"/>
      <protection/>
    </xf>
    <xf numFmtId="0" fontId="3" fillId="9" borderId="50" xfId="0" applyNumberFormat="1" applyFont="1" applyFill="1" applyBorder="1" applyAlignment="1" applyProtection="1">
      <alignment horizontal="center" vertical="center" wrapText="1"/>
      <protection/>
    </xf>
    <xf numFmtId="0" fontId="3" fillId="9" borderId="51" xfId="0" applyNumberFormat="1" applyFont="1" applyFill="1" applyBorder="1" applyAlignment="1" applyProtection="1">
      <alignment horizontal="center" vertical="center" wrapText="1"/>
      <protection/>
    </xf>
    <xf numFmtId="49" fontId="3" fillId="6" borderId="16" xfId="21" applyNumberFormat="1" applyFont="1" applyFill="1" applyBorder="1" applyAlignment="1" applyProtection="1">
      <alignment horizontal="center" vertical="center" wrapText="1"/>
      <protection locked="0"/>
    </xf>
    <xf numFmtId="49" fontId="3" fillId="6" borderId="17" xfId="21" applyNumberFormat="1" applyFont="1" applyFill="1" applyBorder="1" applyAlignment="1" applyProtection="1">
      <alignment horizontal="center" vertical="center" wrapText="1"/>
      <protection locked="0"/>
    </xf>
    <xf numFmtId="49" fontId="3" fillId="6" borderId="14" xfId="21" applyNumberFormat="1" applyFont="1" applyFill="1" applyBorder="1" applyAlignment="1" applyProtection="1">
      <alignment horizontal="center" vertical="center" wrapText="1"/>
      <protection locked="0"/>
    </xf>
    <xf numFmtId="49" fontId="3" fillId="6" borderId="15" xfId="21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49" fontId="3" fillId="4" borderId="21" xfId="21" applyNumberFormat="1" applyFont="1" applyFill="1" applyBorder="1" applyAlignment="1" applyProtection="1">
      <alignment horizontal="center" vertical="center" wrapText="1"/>
      <protection/>
    </xf>
    <xf numFmtId="49" fontId="3" fillId="4" borderId="24" xfId="21" applyNumberFormat="1" applyFont="1" applyFill="1" applyBorder="1" applyAlignment="1" applyProtection="1">
      <alignment horizontal="center" vertical="center" wrapText="1"/>
      <protection/>
    </xf>
    <xf numFmtId="0" fontId="1" fillId="9" borderId="48" xfId="0" applyNumberFormat="1" applyFont="1" applyFill="1" applyBorder="1" applyAlignment="1" applyProtection="1">
      <alignment horizontal="center" vertical="center"/>
      <protection/>
    </xf>
    <xf numFmtId="0" fontId="1" fillId="9" borderId="26" xfId="0" applyNumberFormat="1" applyFont="1" applyFill="1" applyBorder="1" applyAlignment="1" applyProtection="1">
      <alignment horizontal="center" vertical="center"/>
      <protection/>
    </xf>
    <xf numFmtId="0" fontId="1" fillId="9" borderId="27" xfId="0" applyNumberFormat="1" applyFont="1" applyFill="1" applyBorder="1" applyAlignment="1" applyProtection="1">
      <alignment horizontal="center" vertical="center"/>
      <protection/>
    </xf>
    <xf numFmtId="0" fontId="3" fillId="4" borderId="18" xfId="21" applyNumberFormat="1" applyFont="1" applyFill="1" applyBorder="1" applyAlignment="1" applyProtection="1">
      <alignment vertical="center" wrapText="1"/>
      <protection/>
    </xf>
    <xf numFmtId="0" fontId="3" fillId="4" borderId="19" xfId="21" applyNumberFormat="1" applyFont="1" applyFill="1" applyBorder="1" applyAlignment="1" applyProtection="1">
      <alignment vertical="center" wrapText="1"/>
      <protection/>
    </xf>
    <xf numFmtId="0" fontId="3" fillId="4" borderId="20" xfId="21" applyNumberFormat="1" applyFont="1" applyFill="1" applyBorder="1" applyAlignment="1" applyProtection="1">
      <alignment vertical="center" wrapText="1"/>
      <protection/>
    </xf>
    <xf numFmtId="0" fontId="3" fillId="4" borderId="48" xfId="21" applyNumberFormat="1" applyFont="1" applyFill="1" applyBorder="1" applyAlignment="1" applyProtection="1">
      <alignment vertical="center" wrapText="1"/>
      <protection/>
    </xf>
    <xf numFmtId="0" fontId="3" fillId="4" borderId="26" xfId="21" applyNumberFormat="1" applyFont="1" applyFill="1" applyBorder="1" applyAlignment="1" applyProtection="1">
      <alignment vertical="center" wrapText="1"/>
      <protection/>
    </xf>
    <xf numFmtId="0" fontId="3" fillId="4" borderId="27" xfId="21" applyNumberFormat="1" applyFont="1" applyFill="1" applyBorder="1" applyAlignment="1" applyProtection="1">
      <alignment vertical="center" wrapText="1"/>
      <protection/>
    </xf>
    <xf numFmtId="0" fontId="1" fillId="9" borderId="48" xfId="20" applyFont="1" applyFill="1" applyBorder="1" applyAlignment="1" applyProtection="1">
      <alignment horizontal="center" vertical="center"/>
      <protection/>
    </xf>
    <xf numFmtId="0" fontId="1" fillId="9" borderId="26" xfId="20" applyFont="1" applyFill="1" applyBorder="1" applyAlignment="1" applyProtection="1">
      <alignment horizontal="center" vertical="center"/>
      <protection/>
    </xf>
    <xf numFmtId="0" fontId="1" fillId="9" borderId="27" xfId="20" applyFont="1" applyFill="1" applyBorder="1" applyAlignment="1" applyProtection="1">
      <alignment horizontal="center" vertical="center"/>
      <protection/>
    </xf>
    <xf numFmtId="0" fontId="3" fillId="9" borderId="49" xfId="20" applyFont="1" applyFill="1" applyBorder="1" applyAlignment="1" applyProtection="1">
      <alignment horizontal="center" vertical="center" wrapText="1"/>
      <protection/>
    </xf>
    <xf numFmtId="0" fontId="3" fillId="9" borderId="50" xfId="20" applyFont="1" applyFill="1" applyBorder="1" applyAlignment="1" applyProtection="1">
      <alignment horizontal="center" vertical="center" wrapText="1"/>
      <protection/>
    </xf>
    <xf numFmtId="0" fontId="3" fillId="9" borderId="51" xfId="20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 14" xfId="19"/>
    <cellStyle name="Обычный_Forma_1" xfId="20"/>
    <cellStyle name="Обычный_JKH.OPEN.INFO.PRICE.VO_v4.0(10.02.11)" xfId="21"/>
    <cellStyle name="Обычный_PRIL1.ELECTR" xfId="22"/>
    <cellStyle name="Обычный_ЖКУ_проект3" xfId="23"/>
    <cellStyle name="Обычный_Котёл Сбыты" xfId="24"/>
    <cellStyle name="Обычный_форма 1 водопровод для орг" xfId="25"/>
    <cellStyle name="Обычный_форма 1 водопровод для орг_CALC.KV.4.78(v1.0)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47625</xdr:rowOff>
    </xdr:from>
    <xdr:to>
      <xdr:col>6</xdr:col>
      <xdr:colOff>219075</xdr:colOff>
      <xdr:row>7</xdr:row>
      <xdr:rowOff>47625</xdr:rowOff>
    </xdr:to>
    <xdr:pic macro="[1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600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HVS%20&#1092;&#1072;&#1082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Инвестиции"/>
      <sheetName val="ХВС показатели (техническая)"/>
      <sheetName val="ХВС показатели (2)(техническая)"/>
      <sheetName val="ХВС показатели (питьевая)"/>
      <sheetName val="ХВС показатели (2)(питьевая)"/>
      <sheetName val="ХВС показатели (подвозная)"/>
      <sheetName val="ХВС показатели (2)(подвозная)"/>
      <sheetName val="ХВС показатели (другое)"/>
      <sheetName val="ХВС показатели (2)(другое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definedNames>
      <definedName name="modInfo.InfAddressInHyperlinks"/>
    </definedNames>
    <sheetDataSet>
      <sheetData sheetId="4">
        <row r="12">
          <cell r="G12" t="str">
            <v>01.04.2011</v>
          </cell>
        </row>
        <row r="13">
          <cell r="G13" t="str">
            <v>31.12.2011</v>
          </cell>
        </row>
        <row r="19">
          <cell r="G19" t="str">
            <v>МУП "Городская коммунальная служба"</v>
          </cell>
        </row>
        <row r="26">
          <cell r="G26" t="str">
            <v>Водоснабжение (подъем, очистка, транспортировка)</v>
          </cell>
        </row>
      </sheetData>
      <sheetData sheetId="19">
        <row r="2">
          <cell r="A2" t="str">
            <v>да</v>
          </cell>
          <cell r="AD2" t="str">
            <v>Водоснабжение (подъем, очистка, транспортировка)</v>
          </cell>
          <cell r="AG2" t="str">
            <v>торги, аукционы</v>
          </cell>
        </row>
        <row r="3">
          <cell r="A3" t="str">
            <v>нет</v>
          </cell>
          <cell r="S3" t="str">
            <v>на официальном сайте организации</v>
          </cell>
          <cell r="AD3" t="str">
            <v>Подъем</v>
          </cell>
          <cell r="AG3" t="str">
            <v>прямые договора без торгов</v>
          </cell>
        </row>
        <row r="4">
          <cell r="S4" t="str">
            <v>на сайте регулирующего органа</v>
          </cell>
          <cell r="AD4" t="str">
            <v>Транспортировка</v>
          </cell>
        </row>
      </sheetData>
      <sheetData sheetId="22">
        <row r="2">
          <cell r="D2" t="str">
            <v>Андреапольский муниципальный район</v>
          </cell>
        </row>
        <row r="3">
          <cell r="D3" t="str">
            <v>Бежецкий муниципальный район</v>
          </cell>
        </row>
        <row r="4">
          <cell r="D4" t="str">
            <v>Бельский муниципальный район</v>
          </cell>
        </row>
        <row r="5">
          <cell r="D5" t="str">
            <v>Бологовский муниципальный район</v>
          </cell>
        </row>
        <row r="6">
          <cell r="D6" t="str">
            <v>Весьегонский муниципальный район</v>
          </cell>
        </row>
        <row r="7">
          <cell r="D7" t="str">
            <v>Вышневолоцкий муниципальный район</v>
          </cell>
        </row>
        <row r="8">
          <cell r="D8" t="str">
            <v>Городской округ город Вышний Волочек</v>
          </cell>
        </row>
        <row r="9">
          <cell r="D9" t="str">
            <v>Городской округ город Кимры</v>
          </cell>
        </row>
        <row r="10">
          <cell r="D10" t="str">
            <v>Городской округ город Ржев</v>
          </cell>
        </row>
        <row r="11">
          <cell r="D11" t="str">
            <v>Городской округ город Тверь</v>
          </cell>
        </row>
        <row r="12">
          <cell r="D12" t="str">
            <v>Городской округ город Торжок</v>
          </cell>
        </row>
        <row r="13">
          <cell r="D13" t="str">
            <v>Городской округ поселок Озерный (ЗАТО)</v>
          </cell>
        </row>
        <row r="14">
          <cell r="D14" t="str">
            <v>Городской округ поселок Солнечный (ЗАТО)</v>
          </cell>
        </row>
        <row r="15">
          <cell r="D15" t="str">
            <v>Жарковский муниципальный район</v>
          </cell>
        </row>
        <row r="16">
          <cell r="D16" t="str">
            <v>Западнодвинский муниципальный район</v>
          </cell>
        </row>
        <row r="17">
          <cell r="D17" t="str">
            <v>Зубцовский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Калязинский муниципальный район</v>
          </cell>
        </row>
        <row r="20">
          <cell r="D20" t="str">
            <v>Кашинский муниципальный район</v>
          </cell>
        </row>
        <row r="21">
          <cell r="D21" t="str">
            <v>Кесовогорский муниципальный район</v>
          </cell>
        </row>
        <row r="22">
          <cell r="D22" t="str">
            <v>Кимрский муниципальный район</v>
          </cell>
        </row>
        <row r="23">
          <cell r="D23" t="str">
            <v>Конаковский муниципальный район</v>
          </cell>
        </row>
        <row r="24">
          <cell r="D24" t="str">
            <v>Краснохолмский муниципальный район</v>
          </cell>
        </row>
        <row r="25">
          <cell r="D25" t="str">
            <v>Кувшиновский муниципальный район</v>
          </cell>
        </row>
        <row r="26">
          <cell r="D26" t="str">
            <v>Лесной муниципальный район</v>
          </cell>
        </row>
        <row r="27">
          <cell r="D27" t="str">
            <v>Лихославльский муниципальный район</v>
          </cell>
        </row>
        <row r="28">
          <cell r="D28" t="str">
            <v>Максатихинский муниципальный район</v>
          </cell>
        </row>
        <row r="29">
          <cell r="D29" t="str">
            <v>Молоковский муниципальный район</v>
          </cell>
        </row>
        <row r="30">
          <cell r="D30" t="str">
            <v>Нелидовский муниципальный район</v>
          </cell>
        </row>
        <row r="31">
          <cell r="D31" t="str">
            <v>Оленинский муниципальный район</v>
          </cell>
        </row>
        <row r="32">
          <cell r="D32" t="str">
            <v>Осташковский муниципальный район</v>
          </cell>
        </row>
        <row r="33">
          <cell r="D33" t="str">
            <v>Пеновский муниципальный район</v>
          </cell>
        </row>
        <row r="34">
          <cell r="D34" t="str">
            <v>Рамешковский муниципальный район</v>
          </cell>
        </row>
        <row r="35">
          <cell r="D35" t="str">
            <v>Ржевский муниципальный район</v>
          </cell>
        </row>
        <row r="36">
          <cell r="D36" t="str">
            <v>Сандовский муниципальный район</v>
          </cell>
        </row>
        <row r="37">
          <cell r="D37" t="str">
            <v>Селижаровский муниципальный район</v>
          </cell>
        </row>
        <row r="38">
          <cell r="D38" t="str">
            <v>Сонковский муниципальный район</v>
          </cell>
        </row>
        <row r="39">
          <cell r="D39" t="str">
            <v>Спировский муниципальный район</v>
          </cell>
        </row>
        <row r="40">
          <cell r="D40" t="str">
            <v>Старицкий муниципальный район</v>
          </cell>
        </row>
        <row r="41">
          <cell r="D41" t="str">
            <v>Торжокский муниципальный район</v>
          </cell>
        </row>
        <row r="42">
          <cell r="D42" t="str">
            <v>Торопецкий муниципальный район</v>
          </cell>
        </row>
        <row r="43">
          <cell r="D43" t="str">
            <v>Удомельский муниципальный район</v>
          </cell>
        </row>
        <row r="44">
          <cell r="D44" t="str">
            <v>Фировский муниципальный район</v>
          </cell>
        </row>
        <row r="261">
          <cell r="B261" t="str">
            <v>Ботовское сельское поселение</v>
          </cell>
        </row>
        <row r="262">
          <cell r="B262" t="str">
            <v>Городское поселение город Осташков</v>
          </cell>
        </row>
        <row r="263">
          <cell r="B263" t="str">
            <v>Ждановское сельское поселение</v>
          </cell>
        </row>
        <row r="264">
          <cell r="B264" t="str">
            <v>Залучьенское сельское поселение</v>
          </cell>
        </row>
        <row r="265">
          <cell r="B265" t="str">
            <v>Замошское сельское поселение</v>
          </cell>
        </row>
        <row r="266">
          <cell r="B266" t="str">
            <v>Мошенское сельское поселение</v>
          </cell>
        </row>
        <row r="267">
          <cell r="B267" t="str">
            <v>Осташковский муниципальный район</v>
          </cell>
        </row>
        <row r="268">
          <cell r="B268" t="str">
            <v>Свапущенское сельское поселение</v>
          </cell>
        </row>
        <row r="269">
          <cell r="B269" t="str">
            <v>Святосельское сельское поселение</v>
          </cell>
        </row>
        <row r="270">
          <cell r="B270" t="str">
            <v>Сиговское сельское поселение</v>
          </cell>
        </row>
        <row r="271">
          <cell r="B271" t="str">
            <v>Сорожское сельское поселение</v>
          </cell>
        </row>
        <row r="272">
          <cell r="B272" t="str">
            <v>Хитинское сельское поселение</v>
          </cell>
        </row>
        <row r="273">
          <cell r="B273" t="str">
            <v>Щучьенское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6.00390625" style="0" customWidth="1"/>
    <col min="2" max="2" width="27.421875" style="0" customWidth="1"/>
    <col min="3" max="3" width="43.8515625" style="0" customWidth="1"/>
  </cols>
  <sheetData>
    <row r="1" ht="12.75">
      <c r="C1" s="38" t="s">
        <v>290</v>
      </c>
    </row>
    <row r="2" spans="1:3" ht="39" customHeight="1" thickBot="1">
      <c r="A2" s="133" t="s">
        <v>291</v>
      </c>
      <c r="B2" s="134"/>
      <c r="C2" s="135"/>
    </row>
    <row r="4" spans="1:3" ht="13.5" thickBot="1">
      <c r="A4" s="162" t="s">
        <v>0</v>
      </c>
      <c r="B4" s="163"/>
      <c r="C4" s="1" t="s">
        <v>1</v>
      </c>
    </row>
    <row r="5" spans="1:3" ht="12.75">
      <c r="A5" s="2"/>
      <c r="B5" s="3"/>
      <c r="C5" s="2"/>
    </row>
    <row r="6" spans="1:3" ht="18.75" customHeight="1" thickBot="1">
      <c r="A6" s="152" t="s">
        <v>2</v>
      </c>
      <c r="B6" s="153"/>
      <c r="C6" s="4" t="s">
        <v>3</v>
      </c>
    </row>
    <row r="7" spans="1:3" ht="12.75">
      <c r="A7" s="5"/>
      <c r="B7" s="6"/>
      <c r="C7" s="7"/>
    </row>
    <row r="8" spans="1:3" ht="12.75">
      <c r="A8" s="165" t="s">
        <v>4</v>
      </c>
      <c r="B8" s="166"/>
      <c r="C8" s="167"/>
    </row>
    <row r="9" spans="1:3" ht="12.75">
      <c r="A9" s="168" t="s">
        <v>5</v>
      </c>
      <c r="B9" s="169"/>
      <c r="C9" s="8" t="s">
        <v>6</v>
      </c>
    </row>
    <row r="10" spans="1:3" ht="13.5" thickBot="1">
      <c r="A10" s="152" t="s">
        <v>7</v>
      </c>
      <c r="B10" s="153"/>
      <c r="C10" s="9" t="s">
        <v>8</v>
      </c>
    </row>
    <row r="11" spans="1:3" ht="12.75">
      <c r="A11" s="10"/>
      <c r="B11" s="3"/>
      <c r="C11" s="11"/>
    </row>
    <row r="12" spans="1:3" ht="29.25" customHeight="1" thickBot="1">
      <c r="A12" s="152" t="s">
        <v>9</v>
      </c>
      <c r="B12" s="153"/>
      <c r="C12" s="4" t="s">
        <v>10</v>
      </c>
    </row>
    <row r="13" spans="1:3" ht="8.25" customHeight="1">
      <c r="A13" s="10"/>
      <c r="B13" s="10"/>
      <c r="C13" s="6"/>
    </row>
    <row r="14" spans="1:3" ht="8.25" customHeight="1">
      <c r="A14" s="10"/>
      <c r="B14" s="10"/>
      <c r="C14" s="6"/>
    </row>
    <row r="15" spans="1:3" ht="10.5" customHeight="1">
      <c r="A15" s="164" t="s">
        <v>11</v>
      </c>
      <c r="B15" s="164"/>
      <c r="C15" s="164"/>
    </row>
    <row r="16" spans="1:3" ht="20.25" customHeight="1" thickBot="1">
      <c r="A16" s="162" t="s">
        <v>12</v>
      </c>
      <c r="B16" s="163"/>
      <c r="C16" s="12" t="s">
        <v>13</v>
      </c>
    </row>
    <row r="17" spans="1:3" ht="12.75">
      <c r="A17" s="10"/>
      <c r="B17" s="3"/>
      <c r="C17" s="10"/>
    </row>
    <row r="18" spans="1:3" ht="13.5" thickBot="1">
      <c r="A18" s="158" t="s">
        <v>14</v>
      </c>
      <c r="B18" s="159"/>
      <c r="C18" s="13"/>
    </row>
    <row r="19" spans="1:3" ht="12.75">
      <c r="A19" s="10"/>
      <c r="B19" s="3"/>
      <c r="C19" s="10"/>
    </row>
    <row r="20" spans="1:3" ht="12.75">
      <c r="A20" s="160" t="s">
        <v>15</v>
      </c>
      <c r="B20" s="161"/>
      <c r="C20" s="14" t="s">
        <v>16</v>
      </c>
    </row>
    <row r="21" spans="1:3" ht="13.5" thickBot="1">
      <c r="A21" s="162" t="s">
        <v>17</v>
      </c>
      <c r="B21" s="163"/>
      <c r="C21" s="15" t="s">
        <v>18</v>
      </c>
    </row>
    <row r="22" spans="1:3" ht="12.75">
      <c r="A22" s="10"/>
      <c r="B22" s="3"/>
      <c r="C22" s="10"/>
    </row>
    <row r="23" spans="1:3" ht="23.25" thickBot="1">
      <c r="A23" s="152" t="s">
        <v>19</v>
      </c>
      <c r="B23" s="153"/>
      <c r="C23" s="4" t="s">
        <v>20</v>
      </c>
    </row>
    <row r="24" spans="1:3" ht="12.75">
      <c r="A24" s="10"/>
      <c r="B24" s="6"/>
      <c r="C24" s="10"/>
    </row>
    <row r="25" spans="1:3" ht="12.75">
      <c r="A25" s="154" t="s">
        <v>21</v>
      </c>
      <c r="B25" s="155"/>
      <c r="C25" s="156"/>
    </row>
    <row r="26" spans="1:3" ht="12.75">
      <c r="A26" s="154" t="s">
        <v>22</v>
      </c>
      <c r="B26" s="157"/>
      <c r="C26" s="16" t="s">
        <v>10</v>
      </c>
    </row>
    <row r="27" spans="1:3" ht="12.75">
      <c r="A27" s="154" t="s">
        <v>23</v>
      </c>
      <c r="B27" s="157"/>
      <c r="C27" s="16" t="s">
        <v>24</v>
      </c>
    </row>
    <row r="28" spans="1:3" ht="12.75">
      <c r="A28" s="154" t="s">
        <v>25</v>
      </c>
      <c r="B28" s="157"/>
      <c r="C28" s="16" t="s">
        <v>10</v>
      </c>
    </row>
    <row r="29" spans="1:3" ht="13.5" thickBot="1">
      <c r="A29" s="148" t="s">
        <v>26</v>
      </c>
      <c r="B29" s="149"/>
      <c r="C29" s="4" t="s">
        <v>10</v>
      </c>
    </row>
    <row r="30" spans="1:3" ht="12.75">
      <c r="A30" s="10"/>
      <c r="B30" s="3"/>
      <c r="C30" s="10"/>
    </row>
    <row r="31" spans="1:3" ht="13.5" thickBot="1">
      <c r="A31" s="150" t="s">
        <v>27</v>
      </c>
      <c r="B31" s="151"/>
      <c r="C31" s="17"/>
    </row>
    <row r="32" spans="1:3" ht="12.75">
      <c r="A32" s="10"/>
      <c r="B32" s="6"/>
      <c r="C32" s="10"/>
    </row>
    <row r="33" spans="1:3" ht="12.75">
      <c r="A33" s="10"/>
      <c r="B33" s="6"/>
      <c r="C33" s="10"/>
    </row>
    <row r="34" spans="1:3" ht="52.5" customHeight="1" thickBot="1">
      <c r="A34" s="152" t="s">
        <v>28</v>
      </c>
      <c r="B34" s="153"/>
      <c r="C34" s="18" t="s">
        <v>29</v>
      </c>
    </row>
    <row r="35" spans="1:3" ht="12.75">
      <c r="A35" s="10"/>
      <c r="B35" s="6"/>
      <c r="C35" s="10"/>
    </row>
    <row r="36" spans="1:3" ht="13.5" thickBot="1">
      <c r="A36" s="152" t="s">
        <v>30</v>
      </c>
      <c r="B36" s="153"/>
      <c r="C36" s="4" t="s">
        <v>10</v>
      </c>
    </row>
    <row r="37" spans="1:3" ht="12.75">
      <c r="A37" s="10"/>
      <c r="B37" s="6"/>
      <c r="C37" s="10"/>
    </row>
    <row r="38" spans="1:3" ht="12.75">
      <c r="A38" s="136" t="s">
        <v>31</v>
      </c>
      <c r="B38" s="136"/>
      <c r="C38" s="137"/>
    </row>
    <row r="39" spans="1:3" ht="12.75">
      <c r="A39" s="132" t="s">
        <v>32</v>
      </c>
      <c r="B39" s="140"/>
      <c r="C39" s="19" t="s">
        <v>33</v>
      </c>
    </row>
    <row r="40" spans="1:3" ht="15.75" customHeight="1" thickBot="1">
      <c r="A40" s="141" t="s">
        <v>34</v>
      </c>
      <c r="B40" s="142"/>
      <c r="C40" s="20" t="s">
        <v>35</v>
      </c>
    </row>
    <row r="41" spans="1:3" ht="12.75">
      <c r="A41" s="10"/>
      <c r="B41" s="10"/>
      <c r="C41" s="10"/>
    </row>
    <row r="42" spans="1:3" ht="12.75">
      <c r="A42" s="10"/>
      <c r="B42" s="10"/>
      <c r="C42" s="10"/>
    </row>
    <row r="43" spans="1:3" ht="12.75">
      <c r="A43" s="147" t="s">
        <v>36</v>
      </c>
      <c r="B43" s="147"/>
      <c r="C43" s="147"/>
    </row>
    <row r="44" spans="1:3" ht="56.25">
      <c r="A44" s="21" t="s">
        <v>37</v>
      </c>
      <c r="B44" s="143" t="s">
        <v>38</v>
      </c>
      <c r="C44" s="144"/>
    </row>
    <row r="45" spans="1:3" ht="12.75">
      <c r="A45" s="22" t="s">
        <v>39</v>
      </c>
      <c r="B45" s="23" t="s">
        <v>40</v>
      </c>
      <c r="C45" s="24" t="s">
        <v>41</v>
      </c>
    </row>
    <row r="46" spans="1:3" ht="22.5">
      <c r="A46" s="145" t="s">
        <v>42</v>
      </c>
      <c r="B46" s="25" t="s">
        <v>42</v>
      </c>
      <c r="C46" s="26" t="s">
        <v>43</v>
      </c>
    </row>
    <row r="47" spans="1:3" ht="12.75">
      <c r="A47" s="146"/>
      <c r="B47" s="27" t="s">
        <v>44</v>
      </c>
      <c r="C47" s="28"/>
    </row>
    <row r="48" spans="1:3" ht="13.5" thickBot="1">
      <c r="A48" s="29" t="s">
        <v>45</v>
      </c>
      <c r="B48" s="30"/>
      <c r="C48" s="31"/>
    </row>
    <row r="49" spans="1:3" ht="12.75">
      <c r="A49" s="32"/>
      <c r="B49" s="32"/>
      <c r="C49" s="33"/>
    </row>
    <row r="50" spans="1:3" ht="12.75">
      <c r="A50" s="136" t="s">
        <v>46</v>
      </c>
      <c r="B50" s="136"/>
      <c r="C50" s="137"/>
    </row>
    <row r="51" spans="1:3" ht="25.5" customHeight="1">
      <c r="A51" s="132" t="s">
        <v>47</v>
      </c>
      <c r="B51" s="140"/>
      <c r="C51" s="34" t="s">
        <v>48</v>
      </c>
    </row>
    <row r="52" spans="1:3" ht="25.5" customHeight="1" thickBot="1">
      <c r="A52" s="141" t="s">
        <v>49</v>
      </c>
      <c r="B52" s="142"/>
      <c r="C52" s="34" t="s">
        <v>48</v>
      </c>
    </row>
    <row r="53" spans="1:3" ht="12.75">
      <c r="A53" s="35"/>
      <c r="B53" s="36"/>
      <c r="C53" s="6"/>
    </row>
    <row r="54" spans="1:3" ht="12.75">
      <c r="A54" s="136" t="s">
        <v>50</v>
      </c>
      <c r="B54" s="136"/>
      <c r="C54" s="137"/>
    </row>
    <row r="55" spans="1:3" ht="19.5" customHeight="1">
      <c r="A55" s="132" t="s">
        <v>51</v>
      </c>
      <c r="B55" s="140"/>
      <c r="C55" s="34" t="s">
        <v>52</v>
      </c>
    </row>
    <row r="56" spans="1:3" ht="13.5" thickBot="1">
      <c r="A56" s="141" t="s">
        <v>53</v>
      </c>
      <c r="B56" s="142"/>
      <c r="C56" s="37" t="s">
        <v>54</v>
      </c>
    </row>
    <row r="57" spans="1:3" ht="12.75">
      <c r="A57" s="35"/>
      <c r="B57" s="36"/>
      <c r="C57" s="6"/>
    </row>
    <row r="58" spans="1:3" ht="12.75">
      <c r="A58" s="136" t="s">
        <v>55</v>
      </c>
      <c r="B58" s="136"/>
      <c r="C58" s="137"/>
    </row>
    <row r="59" spans="1:3" ht="15.75" customHeight="1">
      <c r="A59" s="132" t="s">
        <v>51</v>
      </c>
      <c r="B59" s="140"/>
      <c r="C59" s="34" t="s">
        <v>56</v>
      </c>
    </row>
    <row r="60" spans="1:3" ht="13.5" thickBot="1">
      <c r="A60" s="141" t="s">
        <v>53</v>
      </c>
      <c r="B60" s="142"/>
      <c r="C60" s="37" t="s">
        <v>57</v>
      </c>
    </row>
    <row r="61" spans="1:3" ht="12.75">
      <c r="A61" s="35"/>
      <c r="B61" s="36"/>
      <c r="C61" s="6"/>
    </row>
    <row r="62" spans="1:3" ht="12.75">
      <c r="A62" s="136" t="s">
        <v>58</v>
      </c>
      <c r="B62" s="136"/>
      <c r="C62" s="137"/>
    </row>
    <row r="63" spans="1:3" ht="17.25" customHeight="1">
      <c r="A63" s="138" t="s">
        <v>51</v>
      </c>
      <c r="B63" s="139"/>
      <c r="C63" s="34" t="s">
        <v>59</v>
      </c>
    </row>
    <row r="64" spans="1:3" ht="17.25" customHeight="1">
      <c r="A64" s="132" t="s">
        <v>60</v>
      </c>
      <c r="B64" s="140"/>
      <c r="C64" s="34" t="s">
        <v>61</v>
      </c>
    </row>
    <row r="65" spans="1:3" ht="12.75">
      <c r="A65" s="132" t="s">
        <v>53</v>
      </c>
      <c r="B65" s="140"/>
      <c r="C65" s="34" t="s">
        <v>62</v>
      </c>
    </row>
    <row r="66" spans="1:3" ht="13.5" thickBot="1">
      <c r="A66" s="141" t="s">
        <v>63</v>
      </c>
      <c r="B66" s="142"/>
      <c r="C66" s="37" t="s">
        <v>64</v>
      </c>
    </row>
  </sheetData>
  <mergeCells count="41">
    <mergeCell ref="A4:B4"/>
    <mergeCell ref="A6:B6"/>
    <mergeCell ref="A8:C8"/>
    <mergeCell ref="A9:B9"/>
    <mergeCell ref="A10:B10"/>
    <mergeCell ref="A12:B12"/>
    <mergeCell ref="A15:C15"/>
    <mergeCell ref="A16:B16"/>
    <mergeCell ref="A18:B18"/>
    <mergeCell ref="A20:B20"/>
    <mergeCell ref="A21:B21"/>
    <mergeCell ref="A23:B23"/>
    <mergeCell ref="A25:C25"/>
    <mergeCell ref="A26:B26"/>
    <mergeCell ref="A27:B27"/>
    <mergeCell ref="A28:B28"/>
    <mergeCell ref="A29:B29"/>
    <mergeCell ref="A31:B31"/>
    <mergeCell ref="A34:B34"/>
    <mergeCell ref="A36:B36"/>
    <mergeCell ref="A38:C38"/>
    <mergeCell ref="A39:B39"/>
    <mergeCell ref="A40:B40"/>
    <mergeCell ref="A43:C43"/>
    <mergeCell ref="A55:B55"/>
    <mergeCell ref="A66:B66"/>
    <mergeCell ref="A65:B65"/>
    <mergeCell ref="B44:C44"/>
    <mergeCell ref="A46:A47"/>
    <mergeCell ref="A50:C50"/>
    <mergeCell ref="A51:B51"/>
    <mergeCell ref="A2:C2"/>
    <mergeCell ref="A62:C62"/>
    <mergeCell ref="A63:B63"/>
    <mergeCell ref="A64:B64"/>
    <mergeCell ref="A56:B56"/>
    <mergeCell ref="A58:C58"/>
    <mergeCell ref="A59:B59"/>
    <mergeCell ref="A60:B60"/>
    <mergeCell ref="A52:B52"/>
    <mergeCell ref="A54:C54"/>
  </mergeCells>
  <dataValidations count="12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46">
      <formula1>MO_LIST_32</formula1>
    </dataValidation>
    <dataValidation type="list" allowBlank="1" showInputMessage="1" showErrorMessage="1" prompt="Выберите значение из списка" error="Выберите значение из списка" sqref="C34">
      <formula1>"общий,общий с учетом освобождения от уплаты НДС,специальный (упрощенная система налогообложения или система налогообложения для сельскохозяйственных товаропроизводителей)"</formula1>
    </dataValidation>
    <dataValidation type="list" allowBlank="1" showInputMessage="1" showErrorMessage="1" prompt="Выберите значение из списка" error="Выберите значение из списка" sqref="C6">
      <formula1>kind_of_publication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C9:C10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A46">
      <formula1>MR_LIST</formula1>
    </dataValidation>
    <dataValidation type="textLength" allowBlank="1" showInputMessage="1" showErrorMessage="1" prompt="10-12 символов" sqref="C20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C21"/>
    <dataValidation type="list" allowBlank="1" showInputMessage="1" showErrorMessage="1" prompt="Выберите значение из списка" errorTitle="Внимание" error="Выберите значение из списка" sqref="C23">
      <formula1>kind_of_activity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C26:C29">
      <formula1>logic</formula1>
    </dataValidation>
    <dataValidation type="list" allowBlank="1" showInputMessage="1" showErrorMessage="1" prompt="Выберите значение из списка" error="Выберите значение из списка" sqref="C36 C12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C39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C40"/>
  </dataValidations>
  <hyperlinks>
    <hyperlink ref="A48" location="'Титульный'!A1" tooltip="Добавить МР" display="Добавить МР"/>
    <hyperlink ref="B47" location="'Титульный'!A1" tooltip="Добавить МО" display="Добавить МО"/>
  </hyperlinks>
  <printOptions/>
  <pageMargins left="0.39" right="0.2" top="0.53" bottom="0.61" header="0.3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55">
      <selection activeCell="J18" sqref="J18"/>
    </sheetView>
  </sheetViews>
  <sheetFormatPr defaultColWidth="9.140625" defaultRowHeight="12.75"/>
  <cols>
    <col min="1" max="1" width="5.7109375" style="0" customWidth="1"/>
    <col min="2" max="2" width="55.57421875" style="0" customWidth="1"/>
    <col min="3" max="3" width="13.00390625" style="0" customWidth="1"/>
    <col min="4" max="4" width="19.140625" style="0" customWidth="1"/>
  </cols>
  <sheetData>
    <row r="1" spans="1:4" ht="45.75" customHeight="1">
      <c r="A1" s="170" t="s">
        <v>65</v>
      </c>
      <c r="B1" s="171"/>
      <c r="C1" s="171"/>
      <c r="D1" s="172"/>
    </row>
    <row r="2" spans="1:4" ht="12.75" customHeight="1">
      <c r="A2" s="173" t="s">
        <v>66</v>
      </c>
      <c r="B2" s="174"/>
      <c r="C2" s="174"/>
      <c r="D2" s="175"/>
    </row>
    <row r="3" spans="1:4" ht="13.5" customHeight="1" thickBot="1">
      <c r="A3" s="176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3" s="177"/>
      <c r="C3" s="177"/>
      <c r="D3" s="178"/>
    </row>
    <row r="5" spans="1:4" ht="23.25" thickBot="1">
      <c r="A5" s="39" t="s">
        <v>67</v>
      </c>
      <c r="B5" s="39" t="s">
        <v>68</v>
      </c>
      <c r="C5" s="39" t="s">
        <v>69</v>
      </c>
      <c r="D5" s="40" t="s">
        <v>70</v>
      </c>
    </row>
    <row r="6" spans="1:4" ht="12.75">
      <c r="A6" s="41">
        <v>1</v>
      </c>
      <c r="B6" s="41">
        <f>A6+1</f>
        <v>2</v>
      </c>
      <c r="C6" s="41">
        <f>B6+1</f>
        <v>3</v>
      </c>
      <c r="D6" s="41">
        <f>C6+1</f>
        <v>4</v>
      </c>
    </row>
    <row r="7" spans="1:4" ht="36" customHeight="1">
      <c r="A7" s="42" t="s">
        <v>33</v>
      </c>
      <c r="B7" s="43" t="s">
        <v>71</v>
      </c>
      <c r="C7" s="44" t="s">
        <v>72</v>
      </c>
      <c r="D7" s="45" t="str">
        <f>IF(activity="","",activity)</f>
        <v>Водоснабжение (подъем, очистка, транспортировка)</v>
      </c>
    </row>
    <row r="8" spans="1:4" ht="12.75">
      <c r="A8" s="42" t="s">
        <v>73</v>
      </c>
      <c r="B8" s="43" t="s">
        <v>74</v>
      </c>
      <c r="C8" s="44" t="s">
        <v>75</v>
      </c>
      <c r="D8" s="46"/>
    </row>
    <row r="9" spans="1:4" ht="22.5">
      <c r="A9" s="42">
        <v>3</v>
      </c>
      <c r="B9" s="43" t="s">
        <v>76</v>
      </c>
      <c r="C9" s="44" t="s">
        <v>75</v>
      </c>
      <c r="D9" s="47">
        <f>SUM(D10,D14,D17,D27:D31,D34,D37,D40,D45:D49)</f>
        <v>16367.7</v>
      </c>
    </row>
    <row r="10" spans="1:4" ht="12.75">
      <c r="A10" s="42" t="s">
        <v>77</v>
      </c>
      <c r="B10" s="48" t="s">
        <v>78</v>
      </c>
      <c r="C10" s="44" t="s">
        <v>75</v>
      </c>
      <c r="D10" s="46">
        <v>0</v>
      </c>
    </row>
    <row r="11" spans="1:4" ht="12.75">
      <c r="A11" s="42" t="s">
        <v>79</v>
      </c>
      <c r="B11" s="49" t="s">
        <v>80</v>
      </c>
      <c r="C11" s="44" t="s">
        <v>75</v>
      </c>
      <c r="D11" s="46">
        <v>0</v>
      </c>
    </row>
    <row r="12" spans="1:4" ht="12.75">
      <c r="A12" s="42" t="s">
        <v>81</v>
      </c>
      <c r="B12" s="49" t="s">
        <v>82</v>
      </c>
      <c r="C12" s="44" t="s">
        <v>75</v>
      </c>
      <c r="D12" s="46">
        <v>0</v>
      </c>
    </row>
    <row r="13" spans="1:4" ht="12.75">
      <c r="A13" s="42" t="s">
        <v>83</v>
      </c>
      <c r="B13" s="49" t="s">
        <v>84</v>
      </c>
      <c r="C13" s="44" t="s">
        <v>75</v>
      </c>
      <c r="D13" s="46">
        <v>0</v>
      </c>
    </row>
    <row r="14" spans="1:4" ht="33.75">
      <c r="A14" s="42" t="s">
        <v>85</v>
      </c>
      <c r="B14" s="48" t="s">
        <v>86</v>
      </c>
      <c r="C14" s="44" t="s">
        <v>75</v>
      </c>
      <c r="D14" s="46">
        <v>7356.3</v>
      </c>
    </row>
    <row r="15" spans="1:4" ht="27.75" customHeight="1">
      <c r="A15" s="42" t="s">
        <v>87</v>
      </c>
      <c r="B15" s="49" t="s">
        <v>88</v>
      </c>
      <c r="C15" s="44" t="s">
        <v>89</v>
      </c>
      <c r="D15" s="47">
        <f>D14/D16</f>
        <v>4.841900875403146</v>
      </c>
    </row>
    <row r="16" spans="1:4" ht="12.75">
      <c r="A16" s="42" t="s">
        <v>90</v>
      </c>
      <c r="B16" s="49" t="s">
        <v>91</v>
      </c>
      <c r="C16" s="44" t="s">
        <v>92</v>
      </c>
      <c r="D16" s="50">
        <v>1519.3</v>
      </c>
    </row>
    <row r="17" spans="1:4" ht="25.5">
      <c r="A17" s="42" t="s">
        <v>93</v>
      </c>
      <c r="B17" s="51" t="s">
        <v>94</v>
      </c>
      <c r="C17" s="44" t="s">
        <v>75</v>
      </c>
      <c r="D17" s="46">
        <v>0</v>
      </c>
    </row>
    <row r="18" spans="1:4" ht="25.5">
      <c r="A18" s="42" t="s">
        <v>95</v>
      </c>
      <c r="B18" s="52" t="s">
        <v>96</v>
      </c>
      <c r="C18" s="44" t="s">
        <v>97</v>
      </c>
      <c r="D18" s="53">
        <f>SUM(D19:D26)</f>
        <v>0</v>
      </c>
    </row>
    <row r="19" spans="1:4" ht="12.75">
      <c r="A19" s="42" t="s">
        <v>98</v>
      </c>
      <c r="B19" s="54" t="s">
        <v>99</v>
      </c>
      <c r="C19" s="44" t="s">
        <v>97</v>
      </c>
      <c r="D19" s="50">
        <v>0</v>
      </c>
    </row>
    <row r="20" spans="1:4" ht="12.75">
      <c r="A20" s="42" t="s">
        <v>100</v>
      </c>
      <c r="B20" s="54" t="s">
        <v>101</v>
      </c>
      <c r="C20" s="44" t="s">
        <v>97</v>
      </c>
      <c r="D20" s="50">
        <v>0</v>
      </c>
    </row>
    <row r="21" spans="1:4" ht="12.75">
      <c r="A21" s="42" t="s">
        <v>102</v>
      </c>
      <c r="B21" s="54" t="s">
        <v>103</v>
      </c>
      <c r="C21" s="44" t="s">
        <v>97</v>
      </c>
      <c r="D21" s="50">
        <v>0</v>
      </c>
    </row>
    <row r="22" spans="1:4" ht="12.75">
      <c r="A22" s="42" t="s">
        <v>104</v>
      </c>
      <c r="B22" s="54" t="s">
        <v>105</v>
      </c>
      <c r="C22" s="44" t="s">
        <v>97</v>
      </c>
      <c r="D22" s="50">
        <v>0</v>
      </c>
    </row>
    <row r="23" spans="1:4" ht="12.75">
      <c r="A23" s="42" t="s">
        <v>106</v>
      </c>
      <c r="B23" s="54" t="s">
        <v>107</v>
      </c>
      <c r="C23" s="44" t="s">
        <v>97</v>
      </c>
      <c r="D23" s="50">
        <v>0</v>
      </c>
    </row>
    <row r="24" spans="1:4" ht="12.75">
      <c r="A24" s="42" t="s">
        <v>108</v>
      </c>
      <c r="B24" s="55" t="s">
        <v>109</v>
      </c>
      <c r="C24" s="44" t="s">
        <v>97</v>
      </c>
      <c r="D24" s="50">
        <v>0</v>
      </c>
    </row>
    <row r="25" spans="1:4" ht="12.75">
      <c r="A25" s="42" t="s">
        <v>110</v>
      </c>
      <c r="B25" s="54" t="s">
        <v>111</v>
      </c>
      <c r="C25" s="44" t="s">
        <v>97</v>
      </c>
      <c r="D25" s="50">
        <v>0</v>
      </c>
    </row>
    <row r="26" spans="1:4" ht="12.75">
      <c r="A26" s="42" t="s">
        <v>112</v>
      </c>
      <c r="B26" s="54" t="s">
        <v>113</v>
      </c>
      <c r="C26" s="44" t="s">
        <v>97</v>
      </c>
      <c r="D26" s="50">
        <v>0</v>
      </c>
    </row>
    <row r="27" spans="1:4" ht="22.5">
      <c r="A27" s="42" t="s">
        <v>114</v>
      </c>
      <c r="B27" s="48" t="s">
        <v>115</v>
      </c>
      <c r="C27" s="44" t="s">
        <v>75</v>
      </c>
      <c r="D27" s="46">
        <v>1677.4</v>
      </c>
    </row>
    <row r="28" spans="1:4" ht="22.5">
      <c r="A28" s="42" t="s">
        <v>116</v>
      </c>
      <c r="B28" s="48" t="s">
        <v>117</v>
      </c>
      <c r="C28" s="44" t="s">
        <v>75</v>
      </c>
      <c r="D28" s="46">
        <v>573</v>
      </c>
    </row>
    <row r="29" spans="1:4" ht="12.75">
      <c r="A29" s="42" t="s">
        <v>118</v>
      </c>
      <c r="B29" s="48" t="s">
        <v>119</v>
      </c>
      <c r="C29" s="44" t="s">
        <v>75</v>
      </c>
      <c r="D29" s="46">
        <v>72.2</v>
      </c>
    </row>
    <row r="30" spans="1:4" ht="22.5">
      <c r="A30" s="42" t="s">
        <v>120</v>
      </c>
      <c r="B30" s="48" t="s">
        <v>121</v>
      </c>
      <c r="C30" s="44" t="s">
        <v>75</v>
      </c>
      <c r="D30" s="46">
        <v>0</v>
      </c>
    </row>
    <row r="31" spans="1:4" ht="12.75">
      <c r="A31" s="42" t="s">
        <v>122</v>
      </c>
      <c r="B31" s="48" t="s">
        <v>123</v>
      </c>
      <c r="C31" s="44" t="s">
        <v>75</v>
      </c>
      <c r="D31" s="46">
        <v>2054.5</v>
      </c>
    </row>
    <row r="32" spans="1:4" ht="12.75">
      <c r="A32" s="42" t="s">
        <v>124</v>
      </c>
      <c r="B32" s="49" t="s">
        <v>125</v>
      </c>
      <c r="C32" s="44" t="s">
        <v>75</v>
      </c>
      <c r="D32" s="46">
        <v>1035.5</v>
      </c>
    </row>
    <row r="33" spans="1:4" ht="12.75">
      <c r="A33" s="42" t="s">
        <v>126</v>
      </c>
      <c r="B33" s="49" t="s">
        <v>127</v>
      </c>
      <c r="C33" s="44" t="s">
        <v>75</v>
      </c>
      <c r="D33" s="46">
        <v>346.3</v>
      </c>
    </row>
    <row r="34" spans="1:4" ht="12.75">
      <c r="A34" s="42" t="s">
        <v>128</v>
      </c>
      <c r="B34" s="48" t="s">
        <v>129</v>
      </c>
      <c r="C34" s="44" t="s">
        <v>75</v>
      </c>
      <c r="D34" s="46">
        <v>2361</v>
      </c>
    </row>
    <row r="35" spans="1:4" ht="12.75">
      <c r="A35" s="42" t="s">
        <v>130</v>
      </c>
      <c r="B35" s="49" t="s">
        <v>125</v>
      </c>
      <c r="C35" s="44" t="s">
        <v>75</v>
      </c>
      <c r="D35" s="46">
        <v>1402.5</v>
      </c>
    </row>
    <row r="36" spans="1:4" ht="12.75">
      <c r="A36" s="42" t="s">
        <v>131</v>
      </c>
      <c r="B36" s="49" t="s">
        <v>127</v>
      </c>
      <c r="C36" s="44" t="s">
        <v>75</v>
      </c>
      <c r="D36" s="46">
        <v>442.4</v>
      </c>
    </row>
    <row r="37" spans="1:4" ht="25.5">
      <c r="A37" s="42" t="s">
        <v>132</v>
      </c>
      <c r="B37" s="51" t="s">
        <v>133</v>
      </c>
      <c r="C37" s="44" t="s">
        <v>75</v>
      </c>
      <c r="D37" s="46"/>
    </row>
    <row r="38" spans="1:4" ht="25.5">
      <c r="A38" s="42" t="s">
        <v>134</v>
      </c>
      <c r="B38" s="52" t="s">
        <v>135</v>
      </c>
      <c r="C38" s="44" t="s">
        <v>75</v>
      </c>
      <c r="D38" s="46"/>
    </row>
    <row r="39" spans="1:4" ht="25.5">
      <c r="A39" s="42" t="s">
        <v>136</v>
      </c>
      <c r="B39" s="52" t="s">
        <v>137</v>
      </c>
      <c r="C39" s="44" t="s">
        <v>75</v>
      </c>
      <c r="D39" s="46"/>
    </row>
    <row r="40" spans="1:4" ht="25.5">
      <c r="A40" s="56" t="s">
        <v>138</v>
      </c>
      <c r="B40" s="51" t="s">
        <v>139</v>
      </c>
      <c r="C40" s="44" t="s">
        <v>75</v>
      </c>
      <c r="D40" s="46"/>
    </row>
    <row r="41" spans="1:4" ht="12.75">
      <c r="A41" s="56" t="s">
        <v>140</v>
      </c>
      <c r="B41" s="52" t="s">
        <v>141</v>
      </c>
      <c r="C41" s="44" t="s">
        <v>75</v>
      </c>
      <c r="D41" s="46"/>
    </row>
    <row r="42" spans="1:4" ht="38.25">
      <c r="A42" s="56" t="s">
        <v>142</v>
      </c>
      <c r="B42" s="52" t="s">
        <v>143</v>
      </c>
      <c r="C42" s="44" t="s">
        <v>75</v>
      </c>
      <c r="D42" s="46"/>
    </row>
    <row r="43" spans="1:4" ht="22.5">
      <c r="A43" s="56" t="s">
        <v>144</v>
      </c>
      <c r="B43" s="49" t="s">
        <v>145</v>
      </c>
      <c r="C43" s="44" t="s">
        <v>146</v>
      </c>
      <c r="D43" s="46"/>
    </row>
    <row r="44" spans="1:4" ht="22.5">
      <c r="A44" s="56" t="s">
        <v>147</v>
      </c>
      <c r="B44" s="49" t="s">
        <v>148</v>
      </c>
      <c r="C44" s="44" t="s">
        <v>75</v>
      </c>
      <c r="D44" s="46"/>
    </row>
    <row r="45" spans="1:4" ht="33.75">
      <c r="A45" s="56" t="s">
        <v>149</v>
      </c>
      <c r="B45" s="48" t="s">
        <v>150</v>
      </c>
      <c r="C45" s="44" t="s">
        <v>75</v>
      </c>
      <c r="D45" s="46"/>
    </row>
    <row r="46" spans="1:4" ht="12.75">
      <c r="A46" s="56" t="s">
        <v>151</v>
      </c>
      <c r="B46" s="57" t="s">
        <v>152</v>
      </c>
      <c r="C46" s="44" t="s">
        <v>75</v>
      </c>
      <c r="D46" s="46">
        <v>1833.4</v>
      </c>
    </row>
    <row r="47" spans="1:4" ht="12.75">
      <c r="A47" s="56" t="s">
        <v>153</v>
      </c>
      <c r="B47" s="57" t="s">
        <v>154</v>
      </c>
      <c r="C47" s="44" t="s">
        <v>75</v>
      </c>
      <c r="D47" s="46">
        <v>413.3</v>
      </c>
    </row>
    <row r="48" spans="1:4" ht="12.75">
      <c r="A48" s="56" t="s">
        <v>155</v>
      </c>
      <c r="B48" s="57" t="s">
        <v>156</v>
      </c>
      <c r="C48" s="44" t="s">
        <v>75</v>
      </c>
      <c r="D48" s="46">
        <v>26.6</v>
      </c>
    </row>
    <row r="49" spans="1:4" ht="12.75">
      <c r="A49" s="58"/>
      <c r="B49" s="59" t="s">
        <v>157</v>
      </c>
      <c r="C49" s="60"/>
      <c r="D49" s="61"/>
    </row>
    <row r="50" spans="1:4" ht="22.5">
      <c r="A50" s="42" t="s">
        <v>158</v>
      </c>
      <c r="B50" s="43" t="s">
        <v>159</v>
      </c>
      <c r="C50" s="44" t="s">
        <v>75</v>
      </c>
      <c r="D50" s="46">
        <v>0</v>
      </c>
    </row>
    <row r="51" spans="1:4" ht="12.75">
      <c r="A51" s="42" t="s">
        <v>160</v>
      </c>
      <c r="B51" s="43" t="s">
        <v>161</v>
      </c>
      <c r="C51" s="44" t="s">
        <v>75</v>
      </c>
      <c r="D51" s="46">
        <v>0</v>
      </c>
    </row>
    <row r="52" spans="1:4" ht="33.75">
      <c r="A52" s="42" t="s">
        <v>162</v>
      </c>
      <c r="B52" s="48" t="s">
        <v>163</v>
      </c>
      <c r="C52" s="44" t="s">
        <v>75</v>
      </c>
      <c r="D52" s="46">
        <v>0</v>
      </c>
    </row>
    <row r="53" spans="1:4" ht="12.75">
      <c r="A53" s="42" t="s">
        <v>164</v>
      </c>
      <c r="B53" s="43" t="s">
        <v>165</v>
      </c>
      <c r="C53" s="44" t="s">
        <v>166</v>
      </c>
      <c r="D53" s="53">
        <f>SUM(D54:D55)</f>
        <v>962</v>
      </c>
    </row>
    <row r="54" spans="1:4" ht="12.75">
      <c r="A54" s="42" t="s">
        <v>167</v>
      </c>
      <c r="B54" s="48" t="s">
        <v>168</v>
      </c>
      <c r="C54" s="44" t="s">
        <v>166</v>
      </c>
      <c r="D54" s="50">
        <v>962</v>
      </c>
    </row>
    <row r="55" spans="1:4" ht="12.75">
      <c r="A55" s="42" t="s">
        <v>169</v>
      </c>
      <c r="B55" s="48" t="s">
        <v>170</v>
      </c>
      <c r="C55" s="44" t="s">
        <v>166</v>
      </c>
      <c r="D55" s="50">
        <v>0</v>
      </c>
    </row>
    <row r="56" spans="1:4" ht="12.75">
      <c r="A56" s="42" t="s">
        <v>171</v>
      </c>
      <c r="B56" s="43" t="s">
        <v>172</v>
      </c>
      <c r="C56" s="44" t="s">
        <v>166</v>
      </c>
      <c r="D56" s="53">
        <f>SUM(D57:D58)</f>
        <v>962</v>
      </c>
    </row>
    <row r="57" spans="1:4" ht="12.75">
      <c r="A57" s="42" t="s">
        <v>173</v>
      </c>
      <c r="B57" s="48" t="s">
        <v>80</v>
      </c>
      <c r="C57" s="44" t="s">
        <v>166</v>
      </c>
      <c r="D57" s="50">
        <v>0</v>
      </c>
    </row>
    <row r="58" spans="1:4" ht="12.75">
      <c r="A58" s="42" t="s">
        <v>174</v>
      </c>
      <c r="B58" s="48" t="s">
        <v>82</v>
      </c>
      <c r="C58" s="44" t="s">
        <v>166</v>
      </c>
      <c r="D58" s="50">
        <v>962</v>
      </c>
    </row>
    <row r="59" spans="1:4" ht="12.75">
      <c r="A59" s="42" t="s">
        <v>175</v>
      </c>
      <c r="B59" s="43" t="s">
        <v>176</v>
      </c>
      <c r="C59" s="44" t="s">
        <v>166</v>
      </c>
      <c r="D59" s="50">
        <v>0</v>
      </c>
    </row>
    <row r="60" spans="1:4" ht="12.75">
      <c r="A60" s="42" t="s">
        <v>177</v>
      </c>
      <c r="B60" s="43" t="s">
        <v>178</v>
      </c>
      <c r="C60" s="44" t="s">
        <v>166</v>
      </c>
      <c r="D60" s="53">
        <f>SUM(D61:D62)</f>
        <v>865.7</v>
      </c>
    </row>
    <row r="61" spans="1:4" ht="12.75">
      <c r="A61" s="42" t="s">
        <v>179</v>
      </c>
      <c r="B61" s="48" t="s">
        <v>180</v>
      </c>
      <c r="C61" s="44" t="s">
        <v>166</v>
      </c>
      <c r="D61" s="50">
        <v>0</v>
      </c>
    </row>
    <row r="62" spans="1:4" ht="12.75">
      <c r="A62" s="42" t="s">
        <v>181</v>
      </c>
      <c r="B62" s="51" t="s">
        <v>182</v>
      </c>
      <c r="C62" s="44" t="s">
        <v>166</v>
      </c>
      <c r="D62" s="50">
        <v>865.7</v>
      </c>
    </row>
    <row r="63" spans="1:4" ht="12.75">
      <c r="A63" s="42" t="s">
        <v>183</v>
      </c>
      <c r="B63" s="62" t="s">
        <v>184</v>
      </c>
      <c r="C63" s="44" t="s">
        <v>185</v>
      </c>
      <c r="D63" s="46">
        <v>96.2</v>
      </c>
    </row>
    <row r="64" spans="1:4" ht="12.75">
      <c r="A64" s="42" t="s">
        <v>186</v>
      </c>
      <c r="B64" s="48" t="s">
        <v>187</v>
      </c>
      <c r="C64" s="44" t="s">
        <v>185</v>
      </c>
      <c r="D64" s="46">
        <v>96.2</v>
      </c>
    </row>
    <row r="65" spans="1:4" ht="12.75">
      <c r="A65" s="42" t="s">
        <v>188</v>
      </c>
      <c r="B65" s="51" t="s">
        <v>189</v>
      </c>
      <c r="C65" s="44" t="s">
        <v>185</v>
      </c>
      <c r="D65" s="46">
        <v>96.2</v>
      </c>
    </row>
    <row r="66" spans="1:4" ht="22.5">
      <c r="A66" s="42" t="s">
        <v>190</v>
      </c>
      <c r="B66" s="63" t="s">
        <v>191</v>
      </c>
      <c r="C66" s="44" t="s">
        <v>192</v>
      </c>
      <c r="D66" s="46">
        <v>52</v>
      </c>
    </row>
    <row r="67" spans="1:4" ht="12.75">
      <c r="A67" s="42" t="s">
        <v>193</v>
      </c>
      <c r="B67" s="63" t="s">
        <v>194</v>
      </c>
      <c r="C67" s="44" t="s">
        <v>195</v>
      </c>
      <c r="D67" s="46">
        <v>21</v>
      </c>
    </row>
    <row r="68" spans="1:4" ht="12.75">
      <c r="A68" s="42" t="s">
        <v>196</v>
      </c>
      <c r="B68" s="63" t="s">
        <v>197</v>
      </c>
      <c r="C68" s="44" t="s">
        <v>195</v>
      </c>
      <c r="D68" s="46">
        <v>21</v>
      </c>
    </row>
    <row r="69" spans="1:4" ht="22.5">
      <c r="A69" s="42" t="s">
        <v>198</v>
      </c>
      <c r="B69" s="63" t="s">
        <v>199</v>
      </c>
      <c r="C69" s="44" t="s">
        <v>146</v>
      </c>
      <c r="D69" s="46">
        <v>13</v>
      </c>
    </row>
    <row r="70" spans="1:4" ht="25.5">
      <c r="A70" s="42" t="s">
        <v>200</v>
      </c>
      <c r="B70" s="62" t="s">
        <v>201</v>
      </c>
      <c r="C70" s="44" t="s">
        <v>202</v>
      </c>
      <c r="D70" s="50">
        <f>D16/D60</f>
        <v>1.7549959570289937</v>
      </c>
    </row>
    <row r="71" spans="1:4" ht="12.75">
      <c r="A71" s="42" t="s">
        <v>203</v>
      </c>
      <c r="B71" s="48" t="s">
        <v>204</v>
      </c>
      <c r="C71" s="44" t="s">
        <v>202</v>
      </c>
      <c r="D71" s="50">
        <f>1487/D60</f>
        <v>1.7176851103153516</v>
      </c>
    </row>
    <row r="72" spans="1:4" ht="12.75">
      <c r="A72" s="42" t="s">
        <v>205</v>
      </c>
      <c r="B72" s="51" t="s">
        <v>206</v>
      </c>
      <c r="C72" s="44" t="s">
        <v>202</v>
      </c>
      <c r="D72" s="50">
        <v>0</v>
      </c>
    </row>
    <row r="73" spans="1:4" ht="12.75">
      <c r="A73" s="42" t="s">
        <v>207</v>
      </c>
      <c r="B73" s="51" t="s">
        <v>208</v>
      </c>
      <c r="C73" s="44" t="s">
        <v>202</v>
      </c>
      <c r="D73" s="50">
        <f>156.5/D60</f>
        <v>0.18077856070232182</v>
      </c>
    </row>
    <row r="74" spans="1:4" ht="12.75">
      <c r="A74" s="56" t="s">
        <v>209</v>
      </c>
      <c r="B74" s="62" t="s">
        <v>210</v>
      </c>
      <c r="C74" s="44" t="s">
        <v>166</v>
      </c>
      <c r="D74" s="50">
        <v>0.1</v>
      </c>
    </row>
    <row r="75" spans="1:4" ht="12.75">
      <c r="A75" s="56" t="s">
        <v>211</v>
      </c>
      <c r="B75" s="52" t="s">
        <v>212</v>
      </c>
      <c r="C75" s="44" t="s">
        <v>166</v>
      </c>
      <c r="D75" s="50">
        <v>0.1</v>
      </c>
    </row>
    <row r="76" spans="1:4" ht="38.25">
      <c r="A76" s="42" t="s">
        <v>213</v>
      </c>
      <c r="B76" s="64" t="s">
        <v>214</v>
      </c>
      <c r="C76" s="65" t="s">
        <v>72</v>
      </c>
      <c r="D76" s="66" t="s">
        <v>72</v>
      </c>
    </row>
    <row r="77" spans="1:4" ht="12.75">
      <c r="A77" s="67" t="s">
        <v>215</v>
      </c>
      <c r="B77" s="68"/>
      <c r="C77" s="69"/>
      <c r="D77" s="70"/>
    </row>
    <row r="78" spans="1:4" ht="12.75">
      <c r="A78" s="58"/>
      <c r="B78" s="59" t="s">
        <v>216</v>
      </c>
      <c r="C78" s="60"/>
      <c r="D78" s="61"/>
    </row>
    <row r="79" spans="1:4" ht="13.5" thickBot="1">
      <c r="A79" s="71" t="s">
        <v>217</v>
      </c>
      <c r="B79" s="72" t="s">
        <v>218</v>
      </c>
      <c r="C79" s="73" t="s">
        <v>72</v>
      </c>
      <c r="D79" s="74"/>
    </row>
  </sheetData>
  <mergeCells count="3">
    <mergeCell ref="A1:D1"/>
    <mergeCell ref="A2:D2"/>
    <mergeCell ref="A3:D3"/>
  </mergeCells>
  <dataValidations count="5">
    <dataValidation type="decimal" allowBlank="1" showErrorMessage="1" errorTitle="Ошибка" error="Допускается ввод только действительных чисел!" sqref="D8">
      <formula1>-999999999999999000000000</formula1>
      <formula2>9.99999999999999E+23</formula2>
    </dataValidation>
    <dataValidation type="decimal" allowBlank="1" showInputMessage="1" showErrorMessage="1" sqref="D60 D15 D9 D18 D56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D50:D53 D44:D48 D77 D63:D65 D27:D42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D54:D55 D10:D14 D16:D17 D19:D26 D43 D57:D59 D61:D62 D66:D7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79">
      <formula1>900</formula1>
    </dataValidation>
  </dataValidations>
  <hyperlinks>
    <hyperlink ref="B49" location="'ХВС показатели (питьевая)'!A1" tooltip="Добавить запись" display="Добавить запись"/>
    <hyperlink ref="B78" location="'ХВС показатели (питьевая)'!A1" tooltip="Добавить запись" display="Добавить запись"/>
  </hyperlinks>
  <printOptions/>
  <pageMargins left="0.47" right="0.24" top="0.41" bottom="0.45" header="0.2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28" sqref="H28"/>
    </sheetView>
  </sheetViews>
  <sheetFormatPr defaultColWidth="9.140625" defaultRowHeight="12.75"/>
  <cols>
    <col min="1" max="1" width="6.57421875" style="0" customWidth="1"/>
    <col min="2" max="2" width="28.421875" style="0" customWidth="1"/>
    <col min="3" max="3" width="15.140625" style="0" customWidth="1"/>
    <col min="4" max="4" width="10.8515625" style="0" customWidth="1"/>
    <col min="5" max="5" width="16.421875" style="0" customWidth="1"/>
    <col min="6" max="6" width="12.28125" style="0" customWidth="1"/>
    <col min="7" max="7" width="10.8515625" style="0" customWidth="1"/>
    <col min="8" max="8" width="15.00390625" style="0" customWidth="1"/>
    <col min="9" max="9" width="14.00390625" style="0" customWidth="1"/>
  </cols>
  <sheetData>
    <row r="1" spans="1:9" ht="12.75" customHeight="1">
      <c r="A1" s="190" t="s">
        <v>219</v>
      </c>
      <c r="B1" s="191"/>
      <c r="C1" s="191"/>
      <c r="D1" s="191"/>
      <c r="E1" s="191"/>
      <c r="F1" s="191"/>
      <c r="G1" s="191"/>
      <c r="H1" s="191"/>
      <c r="I1" s="192"/>
    </row>
    <row r="2" spans="1:9" ht="12.75" customHeight="1">
      <c r="A2" s="193" t="s">
        <v>66</v>
      </c>
      <c r="B2" s="194"/>
      <c r="C2" s="194"/>
      <c r="D2" s="194"/>
      <c r="E2" s="194"/>
      <c r="F2" s="194"/>
      <c r="G2" s="194"/>
      <c r="H2" s="194"/>
      <c r="I2" s="195"/>
    </row>
    <row r="3" spans="1:9" ht="13.5" customHeight="1" thickBot="1">
      <c r="A3" s="196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3" s="197"/>
      <c r="C3" s="197"/>
      <c r="D3" s="197"/>
      <c r="E3" s="197"/>
      <c r="F3" s="197"/>
      <c r="G3" s="197"/>
      <c r="H3" s="197"/>
      <c r="I3" s="198"/>
    </row>
    <row r="5" spans="1:9" ht="68.25" thickBot="1">
      <c r="A5" s="39" t="s">
        <v>67</v>
      </c>
      <c r="B5" s="39" t="s">
        <v>220</v>
      </c>
      <c r="C5" s="39" t="s">
        <v>221</v>
      </c>
      <c r="D5" s="39" t="s">
        <v>222</v>
      </c>
      <c r="E5" s="39" t="s">
        <v>223</v>
      </c>
      <c r="F5" s="39" t="s">
        <v>224</v>
      </c>
      <c r="G5" s="39" t="s">
        <v>225</v>
      </c>
      <c r="H5" s="39" t="s">
        <v>226</v>
      </c>
      <c r="I5" s="40" t="s">
        <v>227</v>
      </c>
    </row>
    <row r="6" spans="1:9" ht="12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</row>
    <row r="7" spans="1:9" ht="12.75">
      <c r="A7" s="75">
        <v>1</v>
      </c>
      <c r="B7" s="179" t="s">
        <v>228</v>
      </c>
      <c r="C7" s="179"/>
      <c r="D7" s="179"/>
      <c r="E7" s="179"/>
      <c r="F7" s="179"/>
      <c r="G7" s="179"/>
      <c r="H7" s="76">
        <f>'[1]ХВС показатели (питьевая)'!$H$49</f>
        <v>0</v>
      </c>
      <c r="I7" s="77"/>
    </row>
    <row r="8" spans="1:9" ht="35.25" customHeight="1">
      <c r="A8" s="78" t="s">
        <v>229</v>
      </c>
      <c r="B8" s="186" t="s">
        <v>230</v>
      </c>
      <c r="C8" s="186"/>
      <c r="D8" s="186"/>
      <c r="E8" s="186"/>
      <c r="F8" s="186"/>
      <c r="G8" s="187"/>
      <c r="H8" s="79"/>
      <c r="I8" s="80"/>
    </row>
    <row r="9" spans="1:9" ht="22.5">
      <c r="A9" s="188" t="s">
        <v>231</v>
      </c>
      <c r="B9" s="189"/>
      <c r="C9" s="81" t="s">
        <v>232</v>
      </c>
      <c r="D9" s="82"/>
      <c r="E9" s="83"/>
      <c r="F9" s="84"/>
      <c r="G9" s="85"/>
      <c r="H9" s="86">
        <f>SUM(H10:H12)</f>
        <v>0</v>
      </c>
      <c r="I9" s="87">
        <v>0</v>
      </c>
    </row>
    <row r="10" spans="1:9" ht="12.75">
      <c r="A10" s="182"/>
      <c r="B10" s="189"/>
      <c r="C10" s="185"/>
      <c r="D10" s="185"/>
      <c r="E10" s="88"/>
      <c r="F10" s="89"/>
      <c r="G10" s="90"/>
      <c r="H10" s="91"/>
      <c r="I10" s="92"/>
    </row>
    <row r="11" spans="1:9" ht="12.75">
      <c r="A11" s="182"/>
      <c r="B11" s="189"/>
      <c r="C11" s="184"/>
      <c r="D11" s="184"/>
      <c r="E11" s="93" t="s">
        <v>157</v>
      </c>
      <c r="F11" s="94"/>
      <c r="G11" s="94"/>
      <c r="H11" s="95"/>
      <c r="I11" s="96"/>
    </row>
    <row r="12" spans="1:9" ht="12.75">
      <c r="A12" s="182"/>
      <c r="B12" s="184"/>
      <c r="C12" s="93" t="s">
        <v>233</v>
      </c>
      <c r="D12" s="93"/>
      <c r="E12" s="94"/>
      <c r="F12" s="94"/>
      <c r="G12" s="94"/>
      <c r="H12" s="94"/>
      <c r="I12" s="97"/>
    </row>
    <row r="13" spans="1:9" ht="12.75">
      <c r="A13" s="98"/>
      <c r="B13" s="93" t="s">
        <v>234</v>
      </c>
      <c r="C13" s="93"/>
      <c r="D13" s="93"/>
      <c r="E13" s="93"/>
      <c r="F13" s="94"/>
      <c r="G13" s="94"/>
      <c r="H13" s="99"/>
      <c r="I13" s="97"/>
    </row>
    <row r="14" spans="1:9" ht="30" customHeight="1">
      <c r="A14" s="75">
        <v>2</v>
      </c>
      <c r="B14" s="179" t="s">
        <v>235</v>
      </c>
      <c r="C14" s="179"/>
      <c r="D14" s="179"/>
      <c r="E14" s="179"/>
      <c r="F14" s="179"/>
      <c r="G14" s="179"/>
      <c r="H14" s="100">
        <f>'[1]ХВС показатели (питьевая)'!$H$57</f>
        <v>0</v>
      </c>
      <c r="I14" s="92"/>
    </row>
    <row r="15" spans="1:9" ht="33" customHeight="1">
      <c r="A15" s="78" t="s">
        <v>236</v>
      </c>
      <c r="B15" s="180" t="s">
        <v>230</v>
      </c>
      <c r="C15" s="180"/>
      <c r="D15" s="180"/>
      <c r="E15" s="180"/>
      <c r="F15" s="180"/>
      <c r="G15" s="180"/>
      <c r="H15" s="79"/>
      <c r="I15" s="80"/>
    </row>
    <row r="16" spans="1:9" ht="22.5">
      <c r="A16" s="181" t="s">
        <v>237</v>
      </c>
      <c r="B16" s="183"/>
      <c r="C16" s="81" t="s">
        <v>232</v>
      </c>
      <c r="D16" s="82"/>
      <c r="E16" s="83"/>
      <c r="F16" s="84"/>
      <c r="G16" s="85"/>
      <c r="H16" s="86">
        <f>SUM(H17:H19)</f>
        <v>0</v>
      </c>
      <c r="I16" s="87">
        <v>0</v>
      </c>
    </row>
    <row r="17" spans="1:9" ht="12.75">
      <c r="A17" s="182"/>
      <c r="B17" s="183"/>
      <c r="C17" s="185"/>
      <c r="D17" s="185"/>
      <c r="E17" s="88"/>
      <c r="F17" s="89"/>
      <c r="G17" s="90"/>
      <c r="H17" s="91"/>
      <c r="I17" s="92"/>
    </row>
    <row r="18" spans="1:9" ht="12.75">
      <c r="A18" s="182"/>
      <c r="B18" s="183"/>
      <c r="C18" s="184"/>
      <c r="D18" s="184"/>
      <c r="E18" s="93" t="s">
        <v>157</v>
      </c>
      <c r="F18" s="94"/>
      <c r="G18" s="94"/>
      <c r="H18" s="95"/>
      <c r="I18" s="96"/>
    </row>
    <row r="19" spans="1:9" ht="12.75">
      <c r="A19" s="182"/>
      <c r="B19" s="184"/>
      <c r="C19" s="93" t="s">
        <v>233</v>
      </c>
      <c r="D19" s="93"/>
      <c r="E19" s="94"/>
      <c r="F19" s="94"/>
      <c r="G19" s="94"/>
      <c r="H19" s="94"/>
      <c r="I19" s="97"/>
    </row>
  </sheetData>
  <mergeCells count="15">
    <mergeCell ref="B7:G7"/>
    <mergeCell ref="A1:I1"/>
    <mergeCell ref="A2:I2"/>
    <mergeCell ref="A3:I3"/>
    <mergeCell ref="B8:G8"/>
    <mergeCell ref="A9:A12"/>
    <mergeCell ref="B9:B12"/>
    <mergeCell ref="C10:C11"/>
    <mergeCell ref="D10:D11"/>
    <mergeCell ref="B14:G14"/>
    <mergeCell ref="B15:G15"/>
    <mergeCell ref="A16:A19"/>
    <mergeCell ref="B16:B19"/>
    <mergeCell ref="C17:C18"/>
    <mergeCell ref="D17:D18"/>
  </mergeCells>
  <dataValidations count="3">
    <dataValidation type="list" allowBlank="1" showInputMessage="1" showErrorMessage="1" prompt="Выберите значение из списка" errorTitle="Внимание" error="Выберите значение из списка" sqref="C10 C17">
      <formula1>method_of_acquisition</formula1>
    </dataValidation>
    <dataValidation type="textLength" operator="lessThanOrEqual" allowBlank="1" showInputMessage="1" showErrorMessage="1" errorTitle="Ошибка" error="Допускается ввод не более 900 символов!" sqref="B9:B12 D17:E17 G16:G17 B16:B19 G9:G10 D10:E10">
      <formula1>900</formula1>
    </dataValidation>
    <dataValidation type="decimal" allowBlank="1" showErrorMessage="1" errorTitle="Ошибка" error="Допускается ввод только неотрицательных чисел!" sqref="F9:F10 F16:F17 H17 H10">
      <formula1>0</formula1>
      <formula2>9.99999999999999E+23</formula2>
    </dataValidation>
  </dataValidations>
  <hyperlinks>
    <hyperlink ref="C12" location="'ХВС показатели (2)(питьевая)'!A1" tooltip="Добавить способ" display="Добавить запись"/>
    <hyperlink ref="B13" location="'ХВС показатели (2)(питьевая)'!A1" tooltip="Добавить поставщика" display="Добавить запись"/>
    <hyperlink ref="C19" location="'ХВС показатели (2)(питьевая)'!A1" tooltip="Добавить способ" display="Добавить запись"/>
    <hyperlink ref="E11" location="'ХВС показатели (2)(питьевая)'!A1" tooltip="Добавить запись" display="Добавить запись"/>
    <hyperlink ref="E18" location="'ХВС показатели (2)(питьевая)'!A1" tooltip="Добавить запись" display="Добавить запись"/>
  </hyperlinks>
  <printOptions/>
  <pageMargins left="0.75" right="0.3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G26" sqref="G26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24.421875" style="0" customWidth="1"/>
    <col min="4" max="4" width="19.140625" style="0" customWidth="1"/>
    <col min="5" max="5" width="14.8515625" style="0" customWidth="1"/>
    <col min="6" max="6" width="13.8515625" style="0" customWidth="1"/>
    <col min="7" max="7" width="24.00390625" style="0" customWidth="1"/>
  </cols>
  <sheetData>
    <row r="1" spans="1:7" ht="12.75">
      <c r="A1" s="208" t="s">
        <v>238</v>
      </c>
      <c r="B1" s="209"/>
      <c r="C1" s="209"/>
      <c r="D1" s="209"/>
      <c r="E1" s="209"/>
      <c r="F1" s="209"/>
      <c r="G1" s="210"/>
    </row>
    <row r="2" spans="1:7" ht="13.5" customHeight="1" thickBot="1">
      <c r="A2" s="196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197"/>
      <c r="C2" s="197"/>
      <c r="D2" s="197"/>
      <c r="E2" s="197"/>
      <c r="F2" s="197"/>
      <c r="G2" s="197"/>
    </row>
    <row r="4" spans="1:7" ht="36" customHeight="1" thickBot="1">
      <c r="A4" s="203" t="s">
        <v>239</v>
      </c>
      <c r="B4" s="204"/>
      <c r="C4" s="204"/>
      <c r="D4" s="204"/>
      <c r="E4" s="204"/>
      <c r="F4" s="204"/>
      <c r="G4" s="205"/>
    </row>
    <row r="5" spans="1:7" ht="12.75">
      <c r="A5" s="101"/>
      <c r="B5" s="101"/>
      <c r="C5" s="102"/>
      <c r="D5" s="101"/>
      <c r="E5" s="101"/>
      <c r="F5" s="101"/>
      <c r="G5" s="101"/>
    </row>
    <row r="6" spans="1:7" ht="34.5" thickBot="1">
      <c r="A6" s="103" t="s">
        <v>67</v>
      </c>
      <c r="B6" s="103" t="s">
        <v>240</v>
      </c>
      <c r="C6" s="103" t="s">
        <v>241</v>
      </c>
      <c r="D6" s="103" t="s">
        <v>242</v>
      </c>
      <c r="E6" s="103" t="s">
        <v>243</v>
      </c>
      <c r="F6" s="103" t="s">
        <v>244</v>
      </c>
      <c r="G6" s="104" t="s">
        <v>245</v>
      </c>
    </row>
    <row r="7" spans="1:7" ht="12.75">
      <c r="A7" s="105">
        <v>1</v>
      </c>
      <c r="B7" s="105">
        <f>A7+1</f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</row>
    <row r="8" spans="1:7" ht="30" customHeight="1">
      <c r="A8" s="106" t="s">
        <v>246</v>
      </c>
      <c r="B8" s="211" t="s">
        <v>247</v>
      </c>
      <c r="C8" s="212"/>
      <c r="D8" s="212"/>
      <c r="E8" s="212"/>
      <c r="F8" s="212"/>
      <c r="G8" s="213"/>
    </row>
    <row r="9" spans="1:7" ht="12.75">
      <c r="A9" s="106" t="s">
        <v>248</v>
      </c>
      <c r="B9" s="110" t="s">
        <v>249</v>
      </c>
      <c r="C9" s="111" t="s">
        <v>250</v>
      </c>
      <c r="D9" s="112" t="s">
        <v>251</v>
      </c>
      <c r="E9" s="113" t="s">
        <v>72</v>
      </c>
      <c r="F9" s="113" t="s">
        <v>72</v>
      </c>
      <c r="G9" s="111" t="s">
        <v>250</v>
      </c>
    </row>
    <row r="10" spans="1:7" ht="12.75">
      <c r="A10" s="106" t="s">
        <v>252</v>
      </c>
      <c r="B10" s="110" t="s">
        <v>253</v>
      </c>
      <c r="C10" s="114" t="s">
        <v>254</v>
      </c>
      <c r="D10" s="112" t="s">
        <v>255</v>
      </c>
      <c r="E10" s="115" t="s">
        <v>256</v>
      </c>
      <c r="F10" s="116" t="s">
        <v>255</v>
      </c>
      <c r="G10" s="117" t="s">
        <v>72</v>
      </c>
    </row>
    <row r="11" spans="1:7" ht="21" customHeight="1">
      <c r="A11" s="106" t="s">
        <v>257</v>
      </c>
      <c r="B11" s="107" t="s">
        <v>258</v>
      </c>
      <c r="C11" s="108"/>
      <c r="D11" s="108"/>
      <c r="E11" s="108"/>
      <c r="F11" s="108"/>
      <c r="G11" s="109"/>
    </row>
    <row r="12" spans="1:7" ht="12.75">
      <c r="A12" s="106" t="s">
        <v>259</v>
      </c>
      <c r="B12" s="110" t="s">
        <v>249</v>
      </c>
      <c r="C12" s="116"/>
      <c r="D12" s="112"/>
      <c r="E12" s="113" t="s">
        <v>72</v>
      </c>
      <c r="F12" s="113" t="s">
        <v>72</v>
      </c>
      <c r="G12" s="111"/>
    </row>
    <row r="13" spans="1:7" ht="12.75">
      <c r="A13" s="106" t="s">
        <v>260</v>
      </c>
      <c r="B13" s="110" t="s">
        <v>253</v>
      </c>
      <c r="C13" s="115"/>
      <c r="D13" s="112"/>
      <c r="E13" s="115"/>
      <c r="F13" s="116"/>
      <c r="G13" s="117" t="s">
        <v>72</v>
      </c>
    </row>
    <row r="14" spans="1:7" ht="27" customHeight="1">
      <c r="A14" s="106" t="s">
        <v>261</v>
      </c>
      <c r="B14" s="211" t="s">
        <v>262</v>
      </c>
      <c r="C14" s="212"/>
      <c r="D14" s="212"/>
      <c r="E14" s="212"/>
      <c r="F14" s="212"/>
      <c r="G14" s="213"/>
    </row>
    <row r="15" spans="1:7" ht="12.75">
      <c r="A15" s="106" t="s">
        <v>263</v>
      </c>
      <c r="B15" s="110" t="s">
        <v>249</v>
      </c>
      <c r="C15" s="116"/>
      <c r="D15" s="112"/>
      <c r="E15" s="113" t="s">
        <v>72</v>
      </c>
      <c r="F15" s="113" t="s">
        <v>72</v>
      </c>
      <c r="G15" s="111"/>
    </row>
    <row r="16" spans="1:7" ht="12.75">
      <c r="A16" s="106" t="s">
        <v>264</v>
      </c>
      <c r="B16" s="110" t="s">
        <v>253</v>
      </c>
      <c r="C16" s="115"/>
      <c r="D16" s="112"/>
      <c r="E16" s="115"/>
      <c r="F16" s="116"/>
      <c r="G16" s="117" t="s">
        <v>72</v>
      </c>
    </row>
    <row r="17" spans="1:7" ht="21" customHeight="1">
      <c r="A17" s="106" t="s">
        <v>265</v>
      </c>
      <c r="B17" s="107" t="s">
        <v>266</v>
      </c>
      <c r="C17" s="108"/>
      <c r="D17" s="108"/>
      <c r="E17" s="108"/>
      <c r="F17" s="108"/>
      <c r="G17" s="109"/>
    </row>
    <row r="18" spans="1:7" ht="12.75">
      <c r="A18" s="106" t="s">
        <v>267</v>
      </c>
      <c r="B18" s="110" t="s">
        <v>249</v>
      </c>
      <c r="C18" s="116"/>
      <c r="D18" s="112"/>
      <c r="E18" s="113" t="s">
        <v>72</v>
      </c>
      <c r="F18" s="113" t="s">
        <v>72</v>
      </c>
      <c r="G18" s="111"/>
    </row>
    <row r="19" spans="1:7" ht="12.75">
      <c r="A19" s="106" t="s">
        <v>268</v>
      </c>
      <c r="B19" s="110" t="s">
        <v>253</v>
      </c>
      <c r="C19" s="115"/>
      <c r="D19" s="112"/>
      <c r="E19" s="115"/>
      <c r="F19" s="116"/>
      <c r="G19" s="117" t="s">
        <v>72</v>
      </c>
    </row>
    <row r="20" spans="1:7" ht="21" customHeight="1">
      <c r="A20" s="106" t="s">
        <v>269</v>
      </c>
      <c r="B20" s="107" t="s">
        <v>270</v>
      </c>
      <c r="C20" s="108"/>
      <c r="D20" s="108"/>
      <c r="E20" s="108"/>
      <c r="F20" s="108"/>
      <c r="G20" s="109"/>
    </row>
    <row r="21" spans="1:7" ht="12.75">
      <c r="A21" s="106" t="s">
        <v>271</v>
      </c>
      <c r="B21" s="110" t="s">
        <v>249</v>
      </c>
      <c r="C21" s="116"/>
      <c r="D21" s="112"/>
      <c r="E21" s="113" t="s">
        <v>72</v>
      </c>
      <c r="F21" s="113" t="s">
        <v>72</v>
      </c>
      <c r="G21" s="111"/>
    </row>
    <row r="22" spans="1:7" ht="12.75">
      <c r="A22" s="106" t="s">
        <v>272</v>
      </c>
      <c r="B22" s="110" t="s">
        <v>253</v>
      </c>
      <c r="C22" s="115"/>
      <c r="D22" s="112"/>
      <c r="E22" s="115"/>
      <c r="F22" s="116"/>
      <c r="G22" s="117" t="s">
        <v>72</v>
      </c>
    </row>
    <row r="23" spans="1:7" ht="29.25" customHeight="1">
      <c r="A23" s="206" t="s">
        <v>273</v>
      </c>
      <c r="B23" s="214" t="s">
        <v>288</v>
      </c>
      <c r="C23" s="215"/>
      <c r="D23" s="215"/>
      <c r="E23" s="215"/>
      <c r="F23" s="215"/>
      <c r="G23" s="216"/>
    </row>
    <row r="24" spans="1:7" ht="12.75">
      <c r="A24" s="207"/>
      <c r="B24" s="118" t="s">
        <v>274</v>
      </c>
      <c r="C24" s="119"/>
      <c r="D24" s="119"/>
      <c r="E24" s="119"/>
      <c r="F24" s="119"/>
      <c r="G24" s="120"/>
    </row>
    <row r="25" spans="1:7" ht="12.75">
      <c r="A25" s="106" t="s">
        <v>275</v>
      </c>
      <c r="B25" s="110" t="s">
        <v>249</v>
      </c>
      <c r="C25" s="116"/>
      <c r="D25" s="112"/>
      <c r="E25" s="113" t="s">
        <v>72</v>
      </c>
      <c r="F25" s="113" t="s">
        <v>72</v>
      </c>
      <c r="G25" s="111"/>
    </row>
    <row r="26" spans="1:7" ht="12.75">
      <c r="A26" s="106" t="s">
        <v>276</v>
      </c>
      <c r="B26" s="110" t="s">
        <v>253</v>
      </c>
      <c r="C26" s="115"/>
      <c r="D26" s="112"/>
      <c r="E26" s="115"/>
      <c r="F26" s="116"/>
      <c r="G26" s="117" t="s">
        <v>72</v>
      </c>
    </row>
    <row r="27" spans="1:7" ht="24" customHeight="1">
      <c r="A27" s="106" t="s">
        <v>277</v>
      </c>
      <c r="B27" s="107" t="s">
        <v>278</v>
      </c>
      <c r="C27" s="108"/>
      <c r="D27" s="108"/>
      <c r="E27" s="108"/>
      <c r="F27" s="108"/>
      <c r="G27" s="109"/>
    </row>
    <row r="28" spans="1:7" ht="12.75">
      <c r="A28" s="106" t="s">
        <v>279</v>
      </c>
      <c r="B28" s="110" t="s">
        <v>249</v>
      </c>
      <c r="C28" s="116"/>
      <c r="D28" s="112"/>
      <c r="E28" s="113" t="s">
        <v>72</v>
      </c>
      <c r="F28" s="113" t="s">
        <v>72</v>
      </c>
      <c r="G28" s="111"/>
    </row>
    <row r="29" spans="1:7" ht="12.75">
      <c r="A29" s="106" t="s">
        <v>280</v>
      </c>
      <c r="B29" s="110" t="s">
        <v>253</v>
      </c>
      <c r="C29" s="115"/>
      <c r="D29" s="112"/>
      <c r="E29" s="115"/>
      <c r="F29" s="116"/>
      <c r="G29" s="117" t="s">
        <v>72</v>
      </c>
    </row>
    <row r="30" spans="1:7" ht="12.75">
      <c r="A30" s="106" t="s">
        <v>277</v>
      </c>
      <c r="B30" s="121"/>
      <c r="C30" s="122"/>
      <c r="D30" s="122"/>
      <c r="E30" s="122"/>
      <c r="F30" s="122"/>
      <c r="G30" s="123"/>
    </row>
    <row r="31" spans="1:7" ht="12.75">
      <c r="A31" s="124"/>
      <c r="B31" s="125" t="s">
        <v>157</v>
      </c>
      <c r="C31" s="125"/>
      <c r="D31" s="125"/>
      <c r="E31" s="125"/>
      <c r="F31" s="125"/>
      <c r="G31" s="126"/>
    </row>
    <row r="32" spans="1:7" ht="15">
      <c r="A32" s="127">
        <v>2</v>
      </c>
      <c r="B32" s="107" t="s">
        <v>281</v>
      </c>
      <c r="C32" s="128"/>
      <c r="D32" s="128"/>
      <c r="E32" s="128"/>
      <c r="F32" s="128"/>
      <c r="G32" s="129"/>
    </row>
    <row r="33" spans="1:7" ht="12.75">
      <c r="A33" s="106" t="s">
        <v>236</v>
      </c>
      <c r="B33" s="110" t="s">
        <v>282</v>
      </c>
      <c r="C33" s="199"/>
      <c r="D33" s="199"/>
      <c r="E33" s="199"/>
      <c r="F33" s="199"/>
      <c r="G33" s="200"/>
    </row>
    <row r="34" spans="1:7" ht="12.75">
      <c r="A34" s="106" t="s">
        <v>283</v>
      </c>
      <c r="B34" s="110" t="s">
        <v>284</v>
      </c>
      <c r="C34" s="199"/>
      <c r="D34" s="199"/>
      <c r="E34" s="199"/>
      <c r="F34" s="199"/>
      <c r="G34" s="200"/>
    </row>
    <row r="35" spans="1:7" ht="12.75">
      <c r="A35" s="106" t="s">
        <v>285</v>
      </c>
      <c r="B35" s="110" t="s">
        <v>286</v>
      </c>
      <c r="C35" s="199"/>
      <c r="D35" s="199"/>
      <c r="E35" s="199"/>
      <c r="F35" s="199"/>
      <c r="G35" s="200"/>
    </row>
    <row r="36" spans="1:7" ht="13.5" thickBot="1">
      <c r="A36" s="130" t="s">
        <v>287</v>
      </c>
      <c r="B36" s="131" t="s">
        <v>249</v>
      </c>
      <c r="C36" s="201"/>
      <c r="D36" s="201"/>
      <c r="E36" s="201"/>
      <c r="F36" s="201"/>
      <c r="G36" s="202"/>
    </row>
  </sheetData>
  <mergeCells count="11">
    <mergeCell ref="A4:G4"/>
    <mergeCell ref="A23:A24"/>
    <mergeCell ref="A1:G1"/>
    <mergeCell ref="A2:G2"/>
    <mergeCell ref="B8:G8"/>
    <mergeCell ref="B14:G14"/>
    <mergeCell ref="B23:G23"/>
    <mergeCell ref="C33:G33"/>
    <mergeCell ref="C34:G34"/>
    <mergeCell ref="C35:G35"/>
    <mergeCell ref="C36:G36"/>
  </mergeCells>
  <dataValidations count="3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G28 G21 G15 G9 G12 G18 G2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D28:D29 D21:D22 D15:D16 D9:D10 D12:D13 D18:D19 D25:D26"/>
    <dataValidation type="textLength" operator="lessThanOrEqual" allowBlank="1" showInputMessage="1" showErrorMessage="1" errorTitle="Ошибка" error="Допускается ввод не более 900 символов!" sqref="C33:G36 E29:F29 C28:C29 E22:F22 C21:C22 C15:C16 E16:F16 C9:C10 E10:F10 E13:F13 C12:C13 E19:F19 C18:C19 E26:F26 C25:C26 C30:G30">
      <formula1>900</formula1>
    </dataValidation>
  </dataValidations>
  <hyperlinks>
    <hyperlink ref="B31" location="'Ссылки на публикации'!A1" tooltip="Добавить запись" display="Добавить запись"/>
  </hyperlinks>
  <printOptions/>
  <pageMargins left="0.39" right="0.3" top="0.33" bottom="0.33" header="0.22" footer="0.2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:C2"/>
    </sheetView>
  </sheetViews>
  <sheetFormatPr defaultColWidth="9.140625" defaultRowHeight="12.75"/>
  <cols>
    <col min="1" max="1" width="25.8515625" style="0" customWidth="1"/>
    <col min="2" max="2" width="28.7109375" style="0" customWidth="1"/>
  </cols>
  <sheetData>
    <row r="1" spans="1:3" ht="12.75">
      <c r="A1" s="217" t="s">
        <v>289</v>
      </c>
      <c r="B1" s="218"/>
      <c r="C1" s="219"/>
    </row>
    <row r="2" spans="1:3" ht="13.5" thickBot="1">
      <c r="A2" s="220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221"/>
      <c r="C2" s="222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2012-07-26T05:50:03Z</cp:lastPrinted>
  <dcterms:created xsi:type="dcterms:W3CDTF">1996-10-08T23:32:33Z</dcterms:created>
  <dcterms:modified xsi:type="dcterms:W3CDTF">2012-07-26T06:17:10Z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